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.CRPDC\Documents\CDC\1 - Transparencia\RRHH\Nomina\2018\"/>
    </mc:Choice>
  </mc:AlternateContent>
  <bookViews>
    <workbookView xWindow="0" yWindow="0" windowWidth="24000" windowHeight="9330" tabRatio="601"/>
  </bookViews>
  <sheets>
    <sheet name="Empleados fijos" sheetId="1" r:id="rId1"/>
  </sheets>
  <definedNames>
    <definedName name="_xlnm.Print_Area" localSheetId="0">'Empleados fijos'!$A$1:$M$53</definedName>
    <definedName name="_xlnm.Print_Titles" localSheetId="0">'Empleados fijos'!$1:$18</definedName>
  </definedNames>
  <calcPr calcId="152511"/>
</workbook>
</file>

<file path=xl/calcChain.xml><?xml version="1.0" encoding="utf-8"?>
<calcChain xmlns="http://schemas.openxmlformats.org/spreadsheetml/2006/main">
  <c r="L47" i="1" l="1"/>
  <c r="L44" i="1"/>
  <c r="L51" i="1"/>
  <c r="G51" i="1"/>
  <c r="I51" i="1"/>
  <c r="F51" i="1"/>
  <c r="J50" i="1"/>
  <c r="K50" i="1" s="1"/>
  <c r="M50" i="1" s="1"/>
  <c r="J35" i="1" l="1"/>
  <c r="K35" i="1" s="1"/>
  <c r="M35" i="1" s="1"/>
  <c r="J33" i="1"/>
  <c r="K33" i="1" s="1"/>
  <c r="M33" i="1" s="1"/>
  <c r="K28" i="1"/>
  <c r="M28" i="1" s="1"/>
  <c r="J29" i="1" l="1"/>
  <c r="J46" i="1"/>
  <c r="K46" i="1" s="1"/>
  <c r="M46" i="1" s="1"/>
  <c r="H25" i="1"/>
  <c r="H51" i="1" s="1"/>
  <c r="J21" i="1"/>
  <c r="J20" i="1"/>
  <c r="J22" i="1"/>
  <c r="J23" i="1"/>
  <c r="J24" i="1"/>
  <c r="J25" i="1"/>
  <c r="J26" i="1"/>
  <c r="J27" i="1"/>
  <c r="J30" i="1"/>
  <c r="J31" i="1"/>
  <c r="J32" i="1"/>
  <c r="J34" i="1"/>
  <c r="J36" i="1"/>
  <c r="J37" i="1"/>
  <c r="J38" i="1"/>
  <c r="J39" i="1"/>
  <c r="J40" i="1"/>
  <c r="J41" i="1"/>
  <c r="J42" i="1"/>
  <c r="J43" i="1"/>
  <c r="J44" i="1"/>
  <c r="J45" i="1"/>
  <c r="J47" i="1"/>
  <c r="J48" i="1"/>
  <c r="J49" i="1"/>
  <c r="J19" i="1"/>
  <c r="J51" i="1" l="1"/>
  <c r="K19" i="1"/>
  <c r="K24" i="1"/>
  <c r="M24" i="1" s="1"/>
  <c r="K23" i="1"/>
  <c r="M23" i="1" s="1"/>
  <c r="M19" i="1" l="1"/>
  <c r="K44" i="1"/>
  <c r="K34" i="1" l="1"/>
  <c r="M44" i="1" l="1"/>
  <c r="K27" i="1" l="1"/>
  <c r="M27" i="1" s="1"/>
  <c r="K20" i="1" l="1"/>
  <c r="K21" i="1"/>
  <c r="M21" i="1" s="1"/>
  <c r="K22" i="1"/>
  <c r="M22" i="1" s="1"/>
  <c r="K25" i="1"/>
  <c r="M25" i="1" s="1"/>
  <c r="K26" i="1"/>
  <c r="M26" i="1" s="1"/>
  <c r="K29" i="1"/>
  <c r="M29" i="1" s="1"/>
  <c r="K38" i="1"/>
  <c r="K30" i="1"/>
  <c r="K36" i="1"/>
  <c r="M36" i="1" s="1"/>
  <c r="K31" i="1"/>
  <c r="M31" i="1" s="1"/>
  <c r="K32" i="1"/>
  <c r="M32" i="1" s="1"/>
  <c r="M34" i="1"/>
  <c r="K37" i="1"/>
  <c r="M37" i="1" s="1"/>
  <c r="K40" i="1"/>
  <c r="M40" i="1" s="1"/>
  <c r="K41" i="1"/>
  <c r="M41" i="1" s="1"/>
  <c r="K39" i="1"/>
  <c r="M39" i="1" s="1"/>
  <c r="K42" i="1"/>
  <c r="M42" i="1" s="1"/>
  <c r="K43" i="1"/>
  <c r="M43" i="1" s="1"/>
  <c r="K45" i="1"/>
  <c r="M45" i="1" s="1"/>
  <c r="K47" i="1"/>
  <c r="M47" i="1" s="1"/>
  <c r="K48" i="1"/>
  <c r="M48" i="1" s="1"/>
  <c r="K49" i="1"/>
  <c r="M49" i="1" s="1"/>
  <c r="M20" i="1" l="1"/>
  <c r="K51" i="1"/>
  <c r="M51" i="1"/>
  <c r="M30" i="1"/>
  <c r="M38" i="1"/>
  <c r="A20" i="1" l="1"/>
  <c r="A21" i="1" s="1"/>
  <c r="A22" i="1" s="1"/>
</calcChain>
</file>

<file path=xl/sharedStrings.xml><?xml version="1.0" encoding="utf-8"?>
<sst xmlns="http://schemas.openxmlformats.org/spreadsheetml/2006/main" count="147" uniqueCount="83">
  <si>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</si>
  <si>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</si>
  <si>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</si>
  <si>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</si>
  <si>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</si>
  <si>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</si>
  <si>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</si>
  <si>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</si>
  <si>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</si>
  <si>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</si>
  <si>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</si>
  <si>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</si>
  <si>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Milagros J. Puello</t>
  </si>
  <si>
    <t>Francisco Fantino Polanco</t>
  </si>
  <si>
    <t>Ana Mercedes Monegro</t>
  </si>
  <si>
    <t>Gianna Franjul Rivera</t>
  </si>
  <si>
    <t>Angers Sanchez Reyes</t>
  </si>
  <si>
    <t>Yusmilka Núñez Lara</t>
  </si>
  <si>
    <t>Miguelina Margarita Ozuna</t>
  </si>
  <si>
    <t>Jose Ant. Almonte</t>
  </si>
  <si>
    <t>Pedro de Jesus Jiménez</t>
  </si>
  <si>
    <t>Aricelys Calderón Pineda</t>
  </si>
  <si>
    <t>Jomary Violeta Morales</t>
  </si>
  <si>
    <t>Juan Orlano Rivera Valerio</t>
  </si>
  <si>
    <t>Roberto Martínez</t>
  </si>
  <si>
    <t>Denny A. Medina Castillo</t>
  </si>
  <si>
    <t>Susana Cuevas Florian</t>
  </si>
  <si>
    <t>Francisco Antonio Arias</t>
  </si>
  <si>
    <t xml:space="preserve">Juan B. Ramírez </t>
  </si>
  <si>
    <t>Julio César Lora Sariste</t>
  </si>
  <si>
    <t>Altagracia M. Soto Santana</t>
  </si>
  <si>
    <t>Comisión</t>
  </si>
  <si>
    <t>Dirección Ejecutiva</t>
  </si>
  <si>
    <t>Recursos Humanos</t>
  </si>
  <si>
    <t>Comisionado</t>
  </si>
  <si>
    <t>Comisionada</t>
  </si>
  <si>
    <t>Asistente Presidente</t>
  </si>
  <si>
    <t>Directora Ejecutiva</t>
  </si>
  <si>
    <t>Recepcionista</t>
  </si>
  <si>
    <t>Analista I</t>
  </si>
  <si>
    <t>Analista Legal</t>
  </si>
  <si>
    <t>Conserje</t>
  </si>
  <si>
    <t>Chofer</t>
  </si>
  <si>
    <t>Mensajero</t>
  </si>
  <si>
    <t>Fijo</t>
  </si>
  <si>
    <t>Comisión Reguladora de Prácticas Desleales en el Comercio y sobre Medidas de Salvaguardias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</si>
  <si>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</si>
  <si>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</si>
  <si>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</si>
  <si>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</si>
  <si>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</si>
  <si>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</si>
  <si>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Analista de Planificación</t>
  </si>
  <si>
    <t>“Año del Fomento de las Exportacines”</t>
  </si>
  <si>
    <t>Paola Vásquez Medina</t>
  </si>
  <si>
    <t>Carlos Julio Martínez</t>
  </si>
  <si>
    <t>Kisairis Lara Mejía</t>
  </si>
  <si>
    <t xml:space="preserve">Paola Massiel Andújar </t>
  </si>
  <si>
    <t>Karla Michelle Echavarría</t>
  </si>
  <si>
    <t>Presidenta</t>
  </si>
  <si>
    <t>Asistente Comisionados</t>
  </si>
  <si>
    <t>Enc. Adm. Y Fin.</t>
  </si>
  <si>
    <t>Auxiliar Adm.</t>
  </si>
  <si>
    <t>Enc. DEI</t>
  </si>
  <si>
    <t>Secretaria DEI</t>
  </si>
  <si>
    <t>Dpto. Adm. Y Fin.</t>
  </si>
  <si>
    <t>Dpto. Planificación</t>
  </si>
  <si>
    <t>Dpto. Investigación</t>
  </si>
  <si>
    <t>Serv. Generales</t>
  </si>
  <si>
    <t>Cristian Beltre Tiburcio</t>
  </si>
  <si>
    <t>Annabelle Tatis Sención</t>
  </si>
  <si>
    <t>Secretaria Presidente</t>
  </si>
  <si>
    <t>Analista De Recursos H.</t>
  </si>
  <si>
    <t>Francisco Santana</t>
  </si>
  <si>
    <t>Mes de Abril 2018</t>
  </si>
  <si>
    <t>Keila Teresita Vásquez</t>
  </si>
  <si>
    <t>Secretaria DE</t>
  </si>
  <si>
    <t>Ana María Tejada</t>
  </si>
  <si>
    <t>Contador</t>
  </si>
  <si>
    <t>Carlos Esteban Coronado</t>
  </si>
  <si>
    <t>Tecnologia de la Información</t>
  </si>
  <si>
    <t>Enc. Tecnologia de la Información</t>
  </si>
  <si>
    <t>Juan Mota Suero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</si>
</sst>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48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4" xfId="0" applyFont="1" applyFill="1" applyBorder="1" applyAlignment="1">
      <alignment horizontal="left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4" fontId="4" fillId="5" borderId="23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43" fontId="4" fillId="0" borderId="14" xfId="1" applyFont="1" applyFill="1" applyBorder="1" applyAlignment="1"/>
    <xf numFmtId="0" fontId="4" fillId="0" borderId="0" xfId="0" applyFont="1" applyFill="1" applyAlignment="1">
      <alignment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50"/>
  <sheetViews>
    <sheetView tabSelected="1" zoomScale="50" zoomScaleNormal="50" zoomScaleSheetLayoutView="20" zoomScalePageLayoutView="50" workbookViewId="0">
      <selection activeCell="K54" sqref="K54"/>
    </sheetView>
  </sheetViews>
  <sheetFormatPr baseColWidth="10" defaultColWidth="9.140625" defaultRowHeight="27" x14ac:dyDescent="0.2"/>
  <cols>
    <col min="1" max="1" width="13.5703125" style="18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18" customWidth="1"/>
    <col min="8" max="8" width="25.28515625" style="18" customWidth="1"/>
    <col min="9" max="9" width="31.140625" style="18" customWidth="1"/>
    <col min="10" max="10" width="22.140625" style="18" customWidth="1"/>
    <col min="11" max="11" width="26.140625" style="18" customWidth="1"/>
    <col min="12" max="12" width="32.7109375" style="18" customWidth="1"/>
    <col min="13" max="13" width="32.140625" style="18" customWidth="1"/>
    <col min="14" max="14" width="15.28515625" style="4" customWidth="1"/>
    <col min="15" max="16384" width="9.140625" style="4"/>
  </cols>
  <sheetData>
    <row r="1" spans="1:13" s="1" customFormat="1" x14ac:dyDescent="0.2"/>
    <row r="2" spans="1:13" s="1" customFormat="1" x14ac:dyDescent="0.2"/>
    <row r="3" spans="1:13" s="1" customFormat="1" ht="27.75" x14ac:dyDescent="0.2">
      <c r="G3" s="2"/>
    </row>
    <row r="4" spans="1:13" s="1" customFormat="1" ht="27.75" x14ac:dyDescent="0.2">
      <c r="G4" s="2"/>
    </row>
    <row r="5" spans="1:13" s="1" customFormat="1" ht="27.75" x14ac:dyDescent="0.2">
      <c r="G5" s="2"/>
    </row>
    <row r="6" spans="1:13" s="1" customFormat="1" ht="27.75" x14ac:dyDescent="0.2">
      <c r="G6" s="2"/>
    </row>
    <row r="7" spans="1:13" s="1" customFormat="1" ht="27.75" x14ac:dyDescent="0.2">
      <c r="G7" s="2"/>
    </row>
    <row r="8" spans="1:13" s="1" customFormat="1" x14ac:dyDescent="0.2"/>
    <row r="9" spans="1:13" s="1" customFormat="1" ht="7.5" customHeight="1" x14ac:dyDescent="0.2"/>
    <row r="10" spans="1:13" s="1" customFormat="1" ht="27.75" x14ac:dyDescent="0.2">
      <c r="A10" s="28" t="s">
        <v>45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s="1" customFormat="1" ht="29.25" customHeight="1" x14ac:dyDescent="0.2">
      <c r="A11" s="35" t="s">
        <v>53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s="1" customFormat="1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 x14ac:dyDescent="0.2">
      <c r="A13" s="28" t="s">
        <v>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s="1" customFormat="1" ht="27.75" x14ac:dyDescent="0.2">
      <c r="A14" s="39" t="s">
        <v>74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s="1" customFormat="1" ht="17.25" customHeight="1" thickBot="1" x14ac:dyDescent="0.25"/>
    <row r="16" spans="1:13" ht="41.25" customHeight="1" x14ac:dyDescent="0.2">
      <c r="A16" s="32" t="s">
        <v>8</v>
      </c>
      <c r="B16" s="29" t="s">
        <v>3</v>
      </c>
      <c r="C16" s="29" t="s">
        <v>10</v>
      </c>
      <c r="D16" s="29" t="s">
        <v>4</v>
      </c>
      <c r="E16" s="29" t="s">
        <v>9</v>
      </c>
      <c r="F16" s="43" t="s">
        <v>6</v>
      </c>
      <c r="G16" s="46" t="s">
        <v>48</v>
      </c>
      <c r="H16" s="36" t="s">
        <v>2</v>
      </c>
      <c r="I16" s="37"/>
      <c r="J16" s="37"/>
      <c r="K16" s="38"/>
      <c r="L16" s="40" t="s">
        <v>51</v>
      </c>
      <c r="M16" s="32" t="s">
        <v>7</v>
      </c>
    </row>
    <row r="17" spans="1:13" ht="27" customHeight="1" x14ac:dyDescent="0.2">
      <c r="A17" s="33"/>
      <c r="B17" s="30"/>
      <c r="C17" s="30"/>
      <c r="D17" s="30"/>
      <c r="E17" s="30"/>
      <c r="F17" s="44"/>
      <c r="G17" s="47"/>
      <c r="H17" s="23" t="s">
        <v>1</v>
      </c>
      <c r="I17" s="23" t="s">
        <v>49</v>
      </c>
      <c r="J17" s="23" t="s">
        <v>0</v>
      </c>
      <c r="K17" s="25" t="s">
        <v>50</v>
      </c>
      <c r="L17" s="41"/>
      <c r="M17" s="33"/>
    </row>
    <row r="18" spans="1:13" ht="69.75" customHeight="1" thickBot="1" x14ac:dyDescent="0.25">
      <c r="A18" s="34"/>
      <c r="B18" s="31"/>
      <c r="C18" s="31"/>
      <c r="D18" s="31"/>
      <c r="E18" s="31"/>
      <c r="F18" s="45"/>
      <c r="G18" s="24"/>
      <c r="H18" s="24"/>
      <c r="I18" s="24"/>
      <c r="J18" s="24"/>
      <c r="K18" s="26"/>
      <c r="L18" s="42"/>
      <c r="M18" s="34"/>
    </row>
    <row r="19" spans="1:13" s="8" customFormat="1" x14ac:dyDescent="0.35">
      <c r="A19" s="19">
        <v>1</v>
      </c>
      <c r="B19" s="5" t="s">
        <v>54</v>
      </c>
      <c r="C19" s="5" t="s">
        <v>31</v>
      </c>
      <c r="D19" s="5" t="s">
        <v>59</v>
      </c>
      <c r="E19" s="9" t="s">
        <v>44</v>
      </c>
      <c r="F19" s="6">
        <v>235000</v>
      </c>
      <c r="G19" s="7">
        <v>44490.06</v>
      </c>
      <c r="H19" s="7">
        <v>3595.1</v>
      </c>
      <c r="I19" s="7">
        <v>1031.6199999999999</v>
      </c>
      <c r="J19" s="7">
        <f>F19*0.0287</f>
        <v>6744.5</v>
      </c>
      <c r="K19" s="7">
        <f>H19+I19+J19</f>
        <v>11371.22</v>
      </c>
      <c r="L19" s="7"/>
      <c r="M19" s="10">
        <f>F19-G19-K19-L19</f>
        <v>179138.72</v>
      </c>
    </row>
    <row r="20" spans="1:13" s="8" customFormat="1" x14ac:dyDescent="0.35">
      <c r="A20" s="19">
        <f t="shared" ref="A20:A22" si="0">A19+1</f>
        <v>2</v>
      </c>
      <c r="B20" s="5" t="s">
        <v>13</v>
      </c>
      <c r="C20" s="5" t="s">
        <v>31</v>
      </c>
      <c r="D20" s="5" t="s">
        <v>34</v>
      </c>
      <c r="E20" s="9" t="s">
        <v>44</v>
      </c>
      <c r="F20" s="6">
        <v>200000</v>
      </c>
      <c r="G20" s="7">
        <v>35991.19</v>
      </c>
      <c r="H20" s="7">
        <v>3595.1</v>
      </c>
      <c r="I20" s="7">
        <v>1031.6199999999999</v>
      </c>
      <c r="J20" s="7">
        <f t="shared" ref="J20:J50" si="1">F20*0.0287</f>
        <v>5740</v>
      </c>
      <c r="K20" s="7">
        <f t="shared" ref="K20:K50" si="2">H20+I20+J20</f>
        <v>10366.719999999999</v>
      </c>
      <c r="L20" s="7"/>
      <c r="M20" s="10">
        <f>F20-G20-K20-L20</f>
        <v>153642.09</v>
      </c>
    </row>
    <row r="21" spans="1:13" s="1" customFormat="1" x14ac:dyDescent="0.35">
      <c r="A21" s="19">
        <f t="shared" si="0"/>
        <v>3</v>
      </c>
      <c r="B21" s="5" t="s">
        <v>12</v>
      </c>
      <c r="C21" s="5" t="s">
        <v>31</v>
      </c>
      <c r="D21" s="5" t="s">
        <v>35</v>
      </c>
      <c r="E21" s="9" t="s">
        <v>44</v>
      </c>
      <c r="F21" s="6">
        <v>200000</v>
      </c>
      <c r="G21" s="7">
        <v>36249.089999999997</v>
      </c>
      <c r="H21" s="7">
        <v>3595.1</v>
      </c>
      <c r="I21" s="7"/>
      <c r="J21" s="7">
        <f>F21*0.0287</f>
        <v>5740</v>
      </c>
      <c r="K21" s="7">
        <f t="shared" si="2"/>
        <v>9335.1</v>
      </c>
      <c r="L21" s="7"/>
      <c r="M21" s="10">
        <f t="shared" ref="M21:M50" si="3">F21-G21-K21-L21</f>
        <v>154415.81</v>
      </c>
    </row>
    <row r="22" spans="1:13" s="1" customFormat="1" x14ac:dyDescent="0.35">
      <c r="A22" s="19">
        <f t="shared" si="0"/>
        <v>4</v>
      </c>
      <c r="B22" s="5" t="s">
        <v>55</v>
      </c>
      <c r="C22" s="5" t="s">
        <v>31</v>
      </c>
      <c r="D22" s="5" t="s">
        <v>34</v>
      </c>
      <c r="E22" s="9" t="s">
        <v>44</v>
      </c>
      <c r="F22" s="6">
        <v>200000</v>
      </c>
      <c r="G22" s="7">
        <v>36249.089999999997</v>
      </c>
      <c r="H22" s="7">
        <v>3595.1</v>
      </c>
      <c r="I22" s="7"/>
      <c r="J22" s="7">
        <f t="shared" si="1"/>
        <v>5740</v>
      </c>
      <c r="K22" s="7">
        <f t="shared" si="2"/>
        <v>9335.1</v>
      </c>
      <c r="L22" s="7"/>
      <c r="M22" s="10">
        <f t="shared" si="3"/>
        <v>154415.81</v>
      </c>
    </row>
    <row r="23" spans="1:13" s="1" customFormat="1" x14ac:dyDescent="0.35">
      <c r="A23" s="19"/>
      <c r="B23" s="5" t="s">
        <v>69</v>
      </c>
      <c r="C23" s="5" t="s">
        <v>31</v>
      </c>
      <c r="D23" s="5" t="s">
        <v>34</v>
      </c>
      <c r="E23" s="9" t="s">
        <v>44</v>
      </c>
      <c r="F23" s="6">
        <v>200000</v>
      </c>
      <c r="G23" s="7">
        <v>36249.089999999997</v>
      </c>
      <c r="H23" s="7">
        <v>3595.1</v>
      </c>
      <c r="I23" s="7"/>
      <c r="J23" s="7">
        <f t="shared" si="1"/>
        <v>5740</v>
      </c>
      <c r="K23" s="7">
        <f>H23+I23+J23</f>
        <v>9335.1</v>
      </c>
      <c r="L23" s="7"/>
      <c r="M23" s="10">
        <f t="shared" ref="M23" si="4">F23-G23-K23-L23</f>
        <v>154415.81</v>
      </c>
    </row>
    <row r="24" spans="1:13" s="1" customFormat="1" x14ac:dyDescent="0.35">
      <c r="A24" s="19"/>
      <c r="B24" s="5" t="s">
        <v>70</v>
      </c>
      <c r="C24" s="5" t="s">
        <v>31</v>
      </c>
      <c r="D24" s="5" t="s">
        <v>36</v>
      </c>
      <c r="E24" s="9" t="s">
        <v>44</v>
      </c>
      <c r="F24" s="6">
        <v>70000</v>
      </c>
      <c r="G24" s="7">
        <v>5368.48</v>
      </c>
      <c r="H24" s="7">
        <v>2128</v>
      </c>
      <c r="I24" s="7"/>
      <c r="J24" s="7">
        <f t="shared" si="1"/>
        <v>2009</v>
      </c>
      <c r="K24" s="7">
        <f>H24+I24+J24</f>
        <v>4137</v>
      </c>
      <c r="L24" s="7"/>
      <c r="M24" s="10">
        <f>F24-G24-K24-L24</f>
        <v>60494.520000000004</v>
      </c>
    </row>
    <row r="25" spans="1:13" s="1" customFormat="1" x14ac:dyDescent="0.35">
      <c r="A25" s="19"/>
      <c r="B25" s="5" t="s">
        <v>14</v>
      </c>
      <c r="C25" s="5" t="s">
        <v>31</v>
      </c>
      <c r="D25" s="5" t="s">
        <v>71</v>
      </c>
      <c r="E25" s="9" t="s">
        <v>44</v>
      </c>
      <c r="F25" s="21">
        <v>40000</v>
      </c>
      <c r="G25" s="7">
        <v>442.65</v>
      </c>
      <c r="H25" s="7">
        <f>F25*0.0304</f>
        <v>1216</v>
      </c>
      <c r="I25" s="7"/>
      <c r="J25" s="7">
        <f t="shared" si="1"/>
        <v>1148</v>
      </c>
      <c r="K25" s="7">
        <f t="shared" si="2"/>
        <v>2364</v>
      </c>
      <c r="L25" s="7"/>
      <c r="M25" s="10">
        <f>F25-G25-K25-L25</f>
        <v>37193.35</v>
      </c>
    </row>
    <row r="26" spans="1:13" s="1" customFormat="1" x14ac:dyDescent="0.35">
      <c r="A26" s="19"/>
      <c r="B26" s="5" t="s">
        <v>56</v>
      </c>
      <c r="C26" s="5" t="s">
        <v>31</v>
      </c>
      <c r="D26" s="5" t="s">
        <v>60</v>
      </c>
      <c r="E26" s="9" t="s">
        <v>44</v>
      </c>
      <c r="F26" s="6">
        <v>55000</v>
      </c>
      <c r="G26" s="7">
        <v>0</v>
      </c>
      <c r="H26" s="7">
        <v>1672</v>
      </c>
      <c r="I26" s="7"/>
      <c r="J26" s="7">
        <f t="shared" si="1"/>
        <v>1578.5</v>
      </c>
      <c r="K26" s="7">
        <f t="shared" si="2"/>
        <v>3250.5</v>
      </c>
      <c r="L26" s="7"/>
      <c r="M26" s="10">
        <f t="shared" si="3"/>
        <v>51749.5</v>
      </c>
    </row>
    <row r="27" spans="1:13" s="1" customFormat="1" x14ac:dyDescent="0.35">
      <c r="A27" s="19"/>
      <c r="B27" s="5" t="s">
        <v>15</v>
      </c>
      <c r="C27" s="5" t="s">
        <v>32</v>
      </c>
      <c r="D27" s="5" t="s">
        <v>37</v>
      </c>
      <c r="E27" s="9" t="s">
        <v>44</v>
      </c>
      <c r="F27" s="21">
        <v>150000</v>
      </c>
      <c r="G27" s="7">
        <v>24107.84</v>
      </c>
      <c r="H27" s="7">
        <v>3595.1</v>
      </c>
      <c r="I27" s="7"/>
      <c r="J27" s="7">
        <f t="shared" si="1"/>
        <v>4305</v>
      </c>
      <c r="K27" s="7">
        <f t="shared" ref="K27" si="5">H27+I27+J27</f>
        <v>7900.1</v>
      </c>
      <c r="L27" s="7"/>
      <c r="M27" s="10">
        <f>F27-G27-K27-L27</f>
        <v>117992.06</v>
      </c>
    </row>
    <row r="28" spans="1:13" s="1" customFormat="1" x14ac:dyDescent="0.35">
      <c r="A28" s="19"/>
      <c r="B28" s="5" t="s">
        <v>75</v>
      </c>
      <c r="C28" s="5" t="s">
        <v>32</v>
      </c>
      <c r="D28" s="5" t="s">
        <v>76</v>
      </c>
      <c r="E28" s="9" t="s">
        <v>44</v>
      </c>
      <c r="F28" s="21">
        <v>25000</v>
      </c>
      <c r="G28" s="7">
        <v>0</v>
      </c>
      <c r="H28" s="7">
        <v>760</v>
      </c>
      <c r="I28" s="7"/>
      <c r="J28" s="7">
        <v>717.5</v>
      </c>
      <c r="K28" s="7">
        <f>H28+I28+J28</f>
        <v>1477.5</v>
      </c>
      <c r="L28" s="7"/>
      <c r="M28" s="10">
        <f>F28-G28-K28-L28</f>
        <v>23522.5</v>
      </c>
    </row>
    <row r="29" spans="1:13" s="1" customFormat="1" x14ac:dyDescent="0.35">
      <c r="A29" s="19"/>
      <c r="B29" s="5" t="s">
        <v>57</v>
      </c>
      <c r="C29" s="5" t="s">
        <v>33</v>
      </c>
      <c r="D29" s="5" t="s">
        <v>72</v>
      </c>
      <c r="E29" s="9" t="s">
        <v>44</v>
      </c>
      <c r="F29" s="21">
        <v>50000</v>
      </c>
      <c r="G29" s="7">
        <v>1854</v>
      </c>
      <c r="H29" s="7">
        <v>1520</v>
      </c>
      <c r="I29" s="7"/>
      <c r="J29" s="7">
        <f>F29*0.0287</f>
        <v>1435</v>
      </c>
      <c r="K29" s="7">
        <f>H29+I29+J29</f>
        <v>2955</v>
      </c>
      <c r="L29" s="7"/>
      <c r="M29" s="10">
        <f>F29-G29-K29-L29</f>
        <v>45191</v>
      </c>
    </row>
    <row r="30" spans="1:13" s="1" customFormat="1" x14ac:dyDescent="0.35">
      <c r="A30" s="19"/>
      <c r="B30" s="5" t="s">
        <v>18</v>
      </c>
      <c r="C30" s="5" t="s">
        <v>65</v>
      </c>
      <c r="D30" s="5" t="s">
        <v>61</v>
      </c>
      <c r="E30" s="9" t="s">
        <v>44</v>
      </c>
      <c r="F30" s="21">
        <v>110000</v>
      </c>
      <c r="G30" s="7">
        <v>14199.71</v>
      </c>
      <c r="H30" s="7">
        <v>3344</v>
      </c>
      <c r="I30" s="7">
        <v>1031.6199999999999</v>
      </c>
      <c r="J30" s="7">
        <f t="shared" si="1"/>
        <v>3157</v>
      </c>
      <c r="K30" s="7">
        <f t="shared" si="2"/>
        <v>7532.62</v>
      </c>
      <c r="L30" s="7">
        <v>100</v>
      </c>
      <c r="M30" s="10">
        <f t="shared" si="3"/>
        <v>88167.670000000013</v>
      </c>
    </row>
    <row r="31" spans="1:13" s="1" customFormat="1" x14ac:dyDescent="0.35">
      <c r="A31" s="19"/>
      <c r="B31" s="5" t="s">
        <v>19</v>
      </c>
      <c r="C31" s="5" t="s">
        <v>65</v>
      </c>
      <c r="D31" s="5" t="s">
        <v>62</v>
      </c>
      <c r="E31" s="9" t="s">
        <v>44</v>
      </c>
      <c r="F31" s="21">
        <v>35000</v>
      </c>
      <c r="G31" s="7">
        <v>0</v>
      </c>
      <c r="H31" s="7">
        <v>1064</v>
      </c>
      <c r="I31" s="7"/>
      <c r="J31" s="7">
        <f t="shared" si="1"/>
        <v>1004.5</v>
      </c>
      <c r="K31" s="7">
        <f t="shared" si="2"/>
        <v>2068.5</v>
      </c>
      <c r="L31" s="7">
        <v>5443.2</v>
      </c>
      <c r="M31" s="10">
        <f>F31-G31-K31-L31</f>
        <v>27488.3</v>
      </c>
    </row>
    <row r="32" spans="1:13" s="1" customFormat="1" x14ac:dyDescent="0.35">
      <c r="A32" s="19"/>
      <c r="B32" s="5" t="s">
        <v>47</v>
      </c>
      <c r="C32" s="5" t="s">
        <v>65</v>
      </c>
      <c r="D32" s="5" t="s">
        <v>46</v>
      </c>
      <c r="E32" s="9" t="s">
        <v>44</v>
      </c>
      <c r="F32" s="21">
        <v>40000</v>
      </c>
      <c r="G32" s="7">
        <v>442.65</v>
      </c>
      <c r="H32" s="7">
        <v>1216</v>
      </c>
      <c r="I32" s="7"/>
      <c r="J32" s="7">
        <f t="shared" si="1"/>
        <v>1148</v>
      </c>
      <c r="K32" s="7">
        <f t="shared" si="2"/>
        <v>2364</v>
      </c>
      <c r="L32" s="7">
        <v>2377.63</v>
      </c>
      <c r="M32" s="10">
        <f t="shared" si="3"/>
        <v>34815.72</v>
      </c>
    </row>
    <row r="33" spans="1:13" s="1" customFormat="1" x14ac:dyDescent="0.35">
      <c r="A33" s="19"/>
      <c r="B33" s="5" t="s">
        <v>77</v>
      </c>
      <c r="C33" s="5" t="s">
        <v>65</v>
      </c>
      <c r="D33" s="5" t="s">
        <v>78</v>
      </c>
      <c r="E33" s="9" t="s">
        <v>44</v>
      </c>
      <c r="F33" s="21">
        <v>55000</v>
      </c>
      <c r="G33" s="7">
        <v>2559.6799999999998</v>
      </c>
      <c r="H33" s="7">
        <v>1672</v>
      </c>
      <c r="I33" s="7"/>
      <c r="J33" s="7">
        <f t="shared" ref="J33" si="6">F33*0.0287</f>
        <v>1578.5</v>
      </c>
      <c r="K33" s="7">
        <f>H33+I33+J33</f>
        <v>3250.5</v>
      </c>
      <c r="L33" s="7"/>
      <c r="M33" s="10">
        <f t="shared" si="3"/>
        <v>49189.82</v>
      </c>
    </row>
    <row r="34" spans="1:13" s="1" customFormat="1" x14ac:dyDescent="0.35">
      <c r="A34" s="19"/>
      <c r="B34" s="5" t="s">
        <v>17</v>
      </c>
      <c r="C34" s="5" t="s">
        <v>65</v>
      </c>
      <c r="D34" s="5" t="s">
        <v>38</v>
      </c>
      <c r="E34" s="9" t="s">
        <v>44</v>
      </c>
      <c r="F34" s="21">
        <v>27000</v>
      </c>
      <c r="G34" s="7">
        <v>0</v>
      </c>
      <c r="H34" s="7">
        <v>820.8</v>
      </c>
      <c r="I34" s="7">
        <v>1031.6199999999999</v>
      </c>
      <c r="J34" s="7">
        <f t="shared" si="1"/>
        <v>774.9</v>
      </c>
      <c r="K34" s="7">
        <f t="shared" si="2"/>
        <v>2627.3199999999997</v>
      </c>
      <c r="L34" s="7">
        <v>1100</v>
      </c>
      <c r="M34" s="10">
        <f t="shared" si="3"/>
        <v>23272.68</v>
      </c>
    </row>
    <row r="35" spans="1:13" s="1" customFormat="1" ht="25.5" customHeight="1" x14ac:dyDescent="0.35">
      <c r="A35" s="19"/>
      <c r="B35" s="5" t="s">
        <v>79</v>
      </c>
      <c r="C35" s="5" t="s">
        <v>80</v>
      </c>
      <c r="D35" s="5" t="s">
        <v>81</v>
      </c>
      <c r="E35" s="9" t="s">
        <v>44</v>
      </c>
      <c r="F35" s="21">
        <v>70000</v>
      </c>
      <c r="G35" s="7">
        <v>5368.48</v>
      </c>
      <c r="H35" s="7">
        <v>2128</v>
      </c>
      <c r="I35" s="7"/>
      <c r="J35" s="7">
        <f t="shared" ref="J35" si="7">F35*0.0287</f>
        <v>2009</v>
      </c>
      <c r="K35" s="7">
        <f t="shared" si="2"/>
        <v>4137</v>
      </c>
      <c r="L35" s="7"/>
      <c r="M35" s="10">
        <f t="shared" si="3"/>
        <v>60494.520000000004</v>
      </c>
    </row>
    <row r="36" spans="1:13" s="1" customFormat="1" x14ac:dyDescent="0.35">
      <c r="A36" s="19"/>
      <c r="B36" s="5" t="s">
        <v>16</v>
      </c>
      <c r="C36" s="5" t="s">
        <v>66</v>
      </c>
      <c r="D36" s="5" t="s">
        <v>52</v>
      </c>
      <c r="E36" s="9" t="s">
        <v>44</v>
      </c>
      <c r="F36" s="21">
        <v>60000</v>
      </c>
      <c r="G36" s="7">
        <v>0</v>
      </c>
      <c r="H36" s="7">
        <v>1824</v>
      </c>
      <c r="I36" s="7"/>
      <c r="J36" s="7">
        <f t="shared" si="1"/>
        <v>1722</v>
      </c>
      <c r="K36" s="7">
        <f>H36+I36+J36</f>
        <v>3546</v>
      </c>
      <c r="L36" s="7">
        <v>5500</v>
      </c>
      <c r="M36" s="10">
        <f>F36-G36-K36-L36</f>
        <v>50954</v>
      </c>
    </row>
    <row r="37" spans="1:13" s="1" customFormat="1" x14ac:dyDescent="0.35">
      <c r="A37" s="19"/>
      <c r="B37" s="5" t="s">
        <v>22</v>
      </c>
      <c r="C37" s="5" t="s">
        <v>67</v>
      </c>
      <c r="D37" s="5" t="s">
        <v>63</v>
      </c>
      <c r="E37" s="9" t="s">
        <v>44</v>
      </c>
      <c r="F37" s="21">
        <v>100000</v>
      </c>
      <c r="G37" s="7">
        <v>687.68</v>
      </c>
      <c r="H37" s="7">
        <v>3040</v>
      </c>
      <c r="I37" s="7"/>
      <c r="J37" s="7">
        <f t="shared" si="1"/>
        <v>2870</v>
      </c>
      <c r="K37" s="7">
        <f t="shared" si="2"/>
        <v>5910</v>
      </c>
      <c r="L37" s="7">
        <v>1000</v>
      </c>
      <c r="M37" s="10">
        <f t="shared" si="3"/>
        <v>92402.32</v>
      </c>
    </row>
    <row r="38" spans="1:13" s="1" customFormat="1" x14ac:dyDescent="0.35">
      <c r="A38" s="19"/>
      <c r="B38" s="5" t="s">
        <v>20</v>
      </c>
      <c r="C38" s="5" t="s">
        <v>67</v>
      </c>
      <c r="D38" s="5" t="s">
        <v>39</v>
      </c>
      <c r="E38" s="9" t="s">
        <v>44</v>
      </c>
      <c r="F38" s="21">
        <v>70000</v>
      </c>
      <c r="G38" s="7">
        <v>0</v>
      </c>
      <c r="H38" s="7">
        <v>2128</v>
      </c>
      <c r="I38" s="7"/>
      <c r="J38" s="7">
        <f t="shared" si="1"/>
        <v>2009</v>
      </c>
      <c r="K38" s="7">
        <f>H38+I38+J38</f>
        <v>4137</v>
      </c>
      <c r="L38" s="7">
        <v>2573.83</v>
      </c>
      <c r="M38" s="10">
        <f>F38-G38-K38-L38</f>
        <v>63289.17</v>
      </c>
    </row>
    <row r="39" spans="1:13" s="1" customFormat="1" x14ac:dyDescent="0.35">
      <c r="A39" s="19"/>
      <c r="B39" s="5" t="s">
        <v>21</v>
      </c>
      <c r="C39" s="5" t="s">
        <v>67</v>
      </c>
      <c r="D39" s="5" t="s">
        <v>39</v>
      </c>
      <c r="E39" s="9" t="s">
        <v>44</v>
      </c>
      <c r="F39" s="21">
        <v>70000</v>
      </c>
      <c r="G39" s="7">
        <v>0</v>
      </c>
      <c r="H39" s="7">
        <v>2128</v>
      </c>
      <c r="I39" s="7"/>
      <c r="J39" s="7">
        <f t="shared" si="1"/>
        <v>2009</v>
      </c>
      <c r="K39" s="7">
        <f>H39+I39+J39</f>
        <v>4137</v>
      </c>
      <c r="L39" s="7">
        <v>4000</v>
      </c>
      <c r="M39" s="10">
        <f>F39-G39-K39-L39</f>
        <v>61863</v>
      </c>
    </row>
    <row r="40" spans="1:13" s="1" customFormat="1" x14ac:dyDescent="0.35">
      <c r="A40" s="19"/>
      <c r="B40" s="5" t="s">
        <v>23</v>
      </c>
      <c r="C40" s="5" t="s">
        <v>67</v>
      </c>
      <c r="D40" s="5" t="s">
        <v>39</v>
      </c>
      <c r="E40" s="9" t="s">
        <v>44</v>
      </c>
      <c r="F40" s="21">
        <v>70000</v>
      </c>
      <c r="G40" s="7">
        <v>5368.48</v>
      </c>
      <c r="H40" s="7">
        <v>2128</v>
      </c>
      <c r="I40" s="7"/>
      <c r="J40" s="7">
        <f t="shared" si="1"/>
        <v>2009</v>
      </c>
      <c r="K40" s="7">
        <f t="shared" si="2"/>
        <v>4137</v>
      </c>
      <c r="L40" s="7">
        <v>2000</v>
      </c>
      <c r="M40" s="10">
        <f t="shared" si="3"/>
        <v>58494.520000000004</v>
      </c>
    </row>
    <row r="41" spans="1:13" s="1" customFormat="1" x14ac:dyDescent="0.35">
      <c r="A41" s="19"/>
      <c r="B41" s="5" t="s">
        <v>24</v>
      </c>
      <c r="C41" s="5" t="s">
        <v>67</v>
      </c>
      <c r="D41" s="5" t="s">
        <v>40</v>
      </c>
      <c r="E41" s="9" t="s">
        <v>44</v>
      </c>
      <c r="F41" s="21">
        <v>70000</v>
      </c>
      <c r="G41" s="7">
        <v>5162.1499999999996</v>
      </c>
      <c r="H41" s="7">
        <v>2128</v>
      </c>
      <c r="I41" s="7">
        <v>1031.6199999999999</v>
      </c>
      <c r="J41" s="7">
        <f t="shared" si="1"/>
        <v>2009</v>
      </c>
      <c r="K41" s="7">
        <f t="shared" si="2"/>
        <v>5168.62</v>
      </c>
      <c r="L41" s="7"/>
      <c r="M41" s="10">
        <f t="shared" si="3"/>
        <v>59669.229999999996</v>
      </c>
    </row>
    <row r="42" spans="1:13" s="1" customFormat="1" x14ac:dyDescent="0.35">
      <c r="A42" s="19"/>
      <c r="B42" s="5" t="s">
        <v>58</v>
      </c>
      <c r="C42" s="5" t="s">
        <v>67</v>
      </c>
      <c r="D42" s="5" t="s">
        <v>64</v>
      </c>
      <c r="E42" s="9" t="s">
        <v>44</v>
      </c>
      <c r="F42" s="21">
        <v>30000</v>
      </c>
      <c r="G42" s="7">
        <v>0</v>
      </c>
      <c r="H42" s="7">
        <v>912</v>
      </c>
      <c r="I42" s="7"/>
      <c r="J42" s="7">
        <f t="shared" si="1"/>
        <v>861</v>
      </c>
      <c r="K42" s="7">
        <f t="shared" si="2"/>
        <v>1773</v>
      </c>
      <c r="L42" s="7">
        <v>500</v>
      </c>
      <c r="M42" s="10">
        <f t="shared" si="3"/>
        <v>27727</v>
      </c>
    </row>
    <row r="43" spans="1:13" s="1" customFormat="1" x14ac:dyDescent="0.35">
      <c r="A43" s="19"/>
      <c r="B43" s="5" t="s">
        <v>25</v>
      </c>
      <c r="C43" s="5" t="s">
        <v>68</v>
      </c>
      <c r="D43" s="5" t="s">
        <v>41</v>
      </c>
      <c r="E43" s="9" t="s">
        <v>44</v>
      </c>
      <c r="F43" s="21">
        <v>15000</v>
      </c>
      <c r="G43" s="7">
        <v>0</v>
      </c>
      <c r="H43" s="7">
        <v>456</v>
      </c>
      <c r="I43" s="7"/>
      <c r="J43" s="7">
        <f t="shared" si="1"/>
        <v>430.5</v>
      </c>
      <c r="K43" s="7">
        <f t="shared" si="2"/>
        <v>886.5</v>
      </c>
      <c r="L43" s="7">
        <v>4828.3500000000004</v>
      </c>
      <c r="M43" s="10">
        <f t="shared" si="3"/>
        <v>9285.15</v>
      </c>
    </row>
    <row r="44" spans="1:13" s="1" customFormat="1" x14ac:dyDescent="0.35">
      <c r="A44" s="19"/>
      <c r="B44" s="5" t="s">
        <v>26</v>
      </c>
      <c r="C44" s="5" t="s">
        <v>68</v>
      </c>
      <c r="D44" s="5" t="s">
        <v>41</v>
      </c>
      <c r="E44" s="9" t="s">
        <v>44</v>
      </c>
      <c r="F44" s="21">
        <v>15000</v>
      </c>
      <c r="G44" s="7">
        <v>0</v>
      </c>
      <c r="H44" s="7">
        <v>456</v>
      </c>
      <c r="I44" s="7">
        <v>1031.6199999999999</v>
      </c>
      <c r="J44" s="7">
        <f t="shared" si="1"/>
        <v>430.5</v>
      </c>
      <c r="K44" s="7">
        <f t="shared" ref="K44" si="8">H44+I44+J44</f>
        <v>1918.12</v>
      </c>
      <c r="L44" s="7">
        <f>3500+100</f>
        <v>3600</v>
      </c>
      <c r="M44" s="10">
        <f t="shared" ref="M44" si="9">F44-G44-K44-L44</f>
        <v>9481.880000000001</v>
      </c>
    </row>
    <row r="45" spans="1:13" s="1" customFormat="1" x14ac:dyDescent="0.35">
      <c r="A45" s="19"/>
      <c r="B45" s="5" t="s">
        <v>27</v>
      </c>
      <c r="C45" s="5" t="s">
        <v>68</v>
      </c>
      <c r="D45" s="5" t="s">
        <v>42</v>
      </c>
      <c r="E45" s="9" t="s">
        <v>44</v>
      </c>
      <c r="F45" s="6">
        <v>19000</v>
      </c>
      <c r="G45" s="7">
        <v>0</v>
      </c>
      <c r="H45" s="7">
        <v>577.6</v>
      </c>
      <c r="I45" s="7"/>
      <c r="J45" s="7">
        <f t="shared" si="1"/>
        <v>545.29999999999995</v>
      </c>
      <c r="K45" s="7">
        <f t="shared" si="2"/>
        <v>1122.9000000000001</v>
      </c>
      <c r="L45" s="7">
        <v>4828.3500000000004</v>
      </c>
      <c r="M45" s="10">
        <f t="shared" si="3"/>
        <v>13048.749999999998</v>
      </c>
    </row>
    <row r="46" spans="1:13" s="1" customFormat="1" x14ac:dyDescent="0.35">
      <c r="A46" s="19"/>
      <c r="B46" s="5" t="s">
        <v>73</v>
      </c>
      <c r="C46" s="5" t="s">
        <v>68</v>
      </c>
      <c r="D46" s="5" t="s">
        <v>42</v>
      </c>
      <c r="E46" s="9" t="s">
        <v>44</v>
      </c>
      <c r="F46" s="6">
        <v>19000</v>
      </c>
      <c r="G46" s="7">
        <v>0</v>
      </c>
      <c r="H46" s="7">
        <v>577.6</v>
      </c>
      <c r="I46" s="7"/>
      <c r="J46" s="7">
        <f t="shared" ref="J46" si="10">F46*0.0287</f>
        <v>545.29999999999995</v>
      </c>
      <c r="K46" s="7">
        <f t="shared" ref="K46" si="11">H46+I46+J46</f>
        <v>1122.9000000000001</v>
      </c>
      <c r="L46" s="7"/>
      <c r="M46" s="10">
        <f t="shared" ref="M46" si="12">F46-G46-K46-L46</f>
        <v>17877.099999999999</v>
      </c>
    </row>
    <row r="47" spans="1:13" s="1" customFormat="1" x14ac:dyDescent="0.35">
      <c r="A47" s="19"/>
      <c r="B47" s="5" t="s">
        <v>28</v>
      </c>
      <c r="C47" s="5" t="s">
        <v>68</v>
      </c>
      <c r="D47" s="5" t="s">
        <v>43</v>
      </c>
      <c r="E47" s="9" t="s">
        <v>44</v>
      </c>
      <c r="F47" s="6">
        <v>20000</v>
      </c>
      <c r="G47" s="7">
        <v>0</v>
      </c>
      <c r="H47" s="7">
        <v>608</v>
      </c>
      <c r="I47" s="7"/>
      <c r="J47" s="7">
        <f t="shared" si="1"/>
        <v>574</v>
      </c>
      <c r="K47" s="7">
        <f t="shared" si="2"/>
        <v>1182</v>
      </c>
      <c r="L47" s="7">
        <f>1000+3208.8</f>
        <v>4208.8</v>
      </c>
      <c r="M47" s="10">
        <f t="shared" si="3"/>
        <v>14609.2</v>
      </c>
    </row>
    <row r="48" spans="1:13" s="1" customFormat="1" x14ac:dyDescent="0.35">
      <c r="A48" s="19"/>
      <c r="B48" s="5" t="s">
        <v>29</v>
      </c>
      <c r="C48" s="5" t="s">
        <v>68</v>
      </c>
      <c r="D48" s="5" t="s">
        <v>42</v>
      </c>
      <c r="E48" s="9" t="s">
        <v>44</v>
      </c>
      <c r="F48" s="6">
        <v>19000</v>
      </c>
      <c r="G48" s="7">
        <v>0</v>
      </c>
      <c r="H48" s="7">
        <v>577.6</v>
      </c>
      <c r="I48" s="7"/>
      <c r="J48" s="7">
        <f t="shared" si="1"/>
        <v>545.29999999999995</v>
      </c>
      <c r="K48" s="7">
        <f t="shared" si="2"/>
        <v>1122.9000000000001</v>
      </c>
      <c r="L48" s="7">
        <v>3452.23</v>
      </c>
      <c r="M48" s="10">
        <f t="shared" si="3"/>
        <v>14424.869999999999</v>
      </c>
    </row>
    <row r="49" spans="1:106" s="1" customFormat="1" x14ac:dyDescent="0.35">
      <c r="A49" s="19"/>
      <c r="B49" s="5" t="s">
        <v>30</v>
      </c>
      <c r="C49" s="5" t="s">
        <v>68</v>
      </c>
      <c r="D49" s="5" t="s">
        <v>41</v>
      </c>
      <c r="E49" s="9" t="s">
        <v>44</v>
      </c>
      <c r="F49" s="6">
        <v>15000</v>
      </c>
      <c r="G49" s="7">
        <v>0</v>
      </c>
      <c r="H49" s="7">
        <v>456</v>
      </c>
      <c r="I49" s="7"/>
      <c r="J49" s="7">
        <f t="shared" si="1"/>
        <v>430.5</v>
      </c>
      <c r="K49" s="7">
        <f t="shared" si="2"/>
        <v>886.5</v>
      </c>
      <c r="L49" s="7">
        <v>2097.7200000000003</v>
      </c>
      <c r="M49" s="10">
        <f t="shared" si="3"/>
        <v>12015.779999999999</v>
      </c>
    </row>
    <row r="50" spans="1:106" s="1" customFormat="1" x14ac:dyDescent="0.35">
      <c r="A50" s="19"/>
      <c r="B50" s="5" t="s">
        <v>82</v>
      </c>
      <c r="C50" s="5" t="s">
        <v>68</v>
      </c>
      <c r="D50" s="5" t="s">
        <v>42</v>
      </c>
      <c r="E50" s="9" t="s">
        <v>44</v>
      </c>
      <c r="F50" s="6">
        <v>19000</v>
      </c>
      <c r="G50" s="7">
        <v>0</v>
      </c>
      <c r="H50" s="7">
        <v>577.6</v>
      </c>
      <c r="I50" s="7"/>
      <c r="J50" s="7">
        <f t="shared" si="1"/>
        <v>545.29999999999995</v>
      </c>
      <c r="K50" s="7">
        <f t="shared" si="2"/>
        <v>1122.9000000000001</v>
      </c>
      <c r="L50" s="7"/>
      <c r="M50" s="10">
        <f t="shared" si="3"/>
        <v>17877.099999999999</v>
      </c>
    </row>
    <row r="51" spans="1:106" s="1" customFormat="1" ht="27.75" x14ac:dyDescent="0.2">
      <c r="A51" s="20"/>
      <c r="B51" s="12" t="s">
        <v>11</v>
      </c>
      <c r="C51" s="13"/>
      <c r="D51" s="13"/>
      <c r="E51" s="13"/>
      <c r="F51" s="14">
        <f>SUM(F19:F50)</f>
        <v>2373000</v>
      </c>
      <c r="G51" s="14">
        <f t="shared" ref="G51:M51" si="13">SUM(G19:G50)</f>
        <v>254790.31999999998</v>
      </c>
      <c r="H51" s="14">
        <f t="shared" si="13"/>
        <v>57685.799999999996</v>
      </c>
      <c r="I51" s="14">
        <f t="shared" si="13"/>
        <v>6189.7199999999993</v>
      </c>
      <c r="J51" s="14">
        <f t="shared" si="13"/>
        <v>68105.100000000006</v>
      </c>
      <c r="K51" s="14">
        <f t="shared" si="13"/>
        <v>131980.61999999997</v>
      </c>
      <c r="L51" s="14">
        <f>SUM(L19:L50)</f>
        <v>47610.110000000008</v>
      </c>
      <c r="M51" s="14">
        <f t="shared" si="13"/>
        <v>1938618.95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</row>
    <row r="52" spans="1:106" s="1" customFormat="1" ht="27.75" x14ac:dyDescent="0.2">
      <c r="A52" s="2"/>
      <c r="B52" s="2"/>
      <c r="C52" s="2"/>
      <c r="D52" s="2"/>
      <c r="E52" s="2"/>
      <c r="F52" s="2"/>
      <c r="G52" s="2"/>
      <c r="H52" s="16"/>
      <c r="I52" s="17"/>
      <c r="J52" s="16"/>
      <c r="K52" s="16"/>
      <c r="L52" s="16"/>
      <c r="M52" s="16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</row>
    <row r="53" spans="1:106" s="1" customFormat="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11"/>
      <c r="K53" s="11"/>
      <c r="L53" s="11"/>
      <c r="M53" s="11"/>
    </row>
    <row r="54" spans="1:106" s="22" customFormat="1" x14ac:dyDescent="0.2"/>
    <row r="55" spans="1:106" s="22" customFormat="1" x14ac:dyDescent="0.2"/>
    <row r="56" spans="1:106" s="22" customFormat="1" x14ac:dyDescent="0.2"/>
    <row r="57" spans="1:106" s="22" customFormat="1" x14ac:dyDescent="0.2"/>
    <row r="58" spans="1:106" s="22" customFormat="1" x14ac:dyDescent="0.2"/>
    <row r="59" spans="1:106" s="22" customFormat="1" x14ac:dyDescent="0.2"/>
    <row r="60" spans="1:106" s="22" customFormat="1" x14ac:dyDescent="0.2"/>
    <row r="61" spans="1:106" s="22" customFormat="1" x14ac:dyDescent="0.2"/>
    <row r="62" spans="1:106" s="22" customFormat="1" x14ac:dyDescent="0.2"/>
    <row r="63" spans="1:106" s="22" customFormat="1" x14ac:dyDescent="0.2"/>
    <row r="64" spans="1:106" s="22" customFormat="1" x14ac:dyDescent="0.2"/>
    <row r="65" s="22" customFormat="1" x14ac:dyDescent="0.2"/>
    <row r="66" s="22" customFormat="1" x14ac:dyDescent="0.2"/>
    <row r="67" s="22" customFormat="1" x14ac:dyDescent="0.2"/>
    <row r="68" s="22" customFormat="1" x14ac:dyDescent="0.2"/>
    <row r="69" s="22" customFormat="1" x14ac:dyDescent="0.2"/>
    <row r="70" s="22" customFormat="1" x14ac:dyDescent="0.2"/>
    <row r="71" s="22" customFormat="1" x14ac:dyDescent="0.2"/>
    <row r="72" s="22" customFormat="1" x14ac:dyDescent="0.2"/>
    <row r="73" s="22" customFormat="1" x14ac:dyDescent="0.2"/>
    <row r="74" s="22" customFormat="1" x14ac:dyDescent="0.2"/>
    <row r="75" s="22" customFormat="1" x14ac:dyDescent="0.2"/>
    <row r="76" s="22" customFormat="1" x14ac:dyDescent="0.2"/>
    <row r="77" s="22" customFormat="1" x14ac:dyDescent="0.2"/>
    <row r="78" s="22" customFormat="1" x14ac:dyDescent="0.2"/>
    <row r="79" s="22" customFormat="1" x14ac:dyDescent="0.2"/>
    <row r="80" s="22" customFormat="1" x14ac:dyDescent="0.2"/>
    <row r="81" s="22" customFormat="1" x14ac:dyDescent="0.2"/>
    <row r="82" s="22" customFormat="1" x14ac:dyDescent="0.2"/>
    <row r="83" s="22" customFormat="1" x14ac:dyDescent="0.2"/>
    <row r="84" s="22" customFormat="1" x14ac:dyDescent="0.2"/>
    <row r="85" s="22" customFormat="1" x14ac:dyDescent="0.2"/>
    <row r="86" s="22" customFormat="1" x14ac:dyDescent="0.2"/>
    <row r="87" s="22" customFormat="1" x14ac:dyDescent="0.2"/>
    <row r="88" s="22" customFormat="1" x14ac:dyDescent="0.2"/>
    <row r="89" s="22" customFormat="1" x14ac:dyDescent="0.2"/>
    <row r="90" s="22" customFormat="1" x14ac:dyDescent="0.2"/>
    <row r="91" s="22" customFormat="1" x14ac:dyDescent="0.2"/>
    <row r="92" s="22" customFormat="1" x14ac:dyDescent="0.2"/>
    <row r="93" s="22" customFormat="1" x14ac:dyDescent="0.2"/>
    <row r="94" s="22" customFormat="1" x14ac:dyDescent="0.2"/>
    <row r="95" s="22" customFormat="1" x14ac:dyDescent="0.2"/>
    <row r="96" s="22" customFormat="1" x14ac:dyDescent="0.2"/>
    <row r="97" s="22" customFormat="1" x14ac:dyDescent="0.2"/>
    <row r="98" s="22" customFormat="1" x14ac:dyDescent="0.2"/>
    <row r="99" s="22" customFormat="1" x14ac:dyDescent="0.2"/>
    <row r="100" s="22" customFormat="1" x14ac:dyDescent="0.2"/>
    <row r="101" s="22" customFormat="1" x14ac:dyDescent="0.2"/>
    <row r="102" s="22" customFormat="1" x14ac:dyDescent="0.2"/>
    <row r="103" s="22" customFormat="1" x14ac:dyDescent="0.2"/>
    <row r="104" s="22" customFormat="1" x14ac:dyDescent="0.2"/>
    <row r="105" s="22" customFormat="1" x14ac:dyDescent="0.2"/>
    <row r="106" s="22" customFormat="1" x14ac:dyDescent="0.2"/>
    <row r="107" s="22" customFormat="1" x14ac:dyDescent="0.2"/>
    <row r="108" s="22" customFormat="1" x14ac:dyDescent="0.2"/>
    <row r="109" s="22" customFormat="1" x14ac:dyDescent="0.2"/>
    <row r="110" s="22" customFormat="1" x14ac:dyDescent="0.2"/>
    <row r="111" s="22" customFormat="1" x14ac:dyDescent="0.2"/>
    <row r="112" s="22" customFormat="1" x14ac:dyDescent="0.2"/>
    <row r="113" s="22" customFormat="1" x14ac:dyDescent="0.2"/>
    <row r="114" s="22" customFormat="1" x14ac:dyDescent="0.2"/>
    <row r="115" s="22" customFormat="1" x14ac:dyDescent="0.2"/>
    <row r="116" s="22" customFormat="1" x14ac:dyDescent="0.2"/>
    <row r="117" s="22" customFormat="1" x14ac:dyDescent="0.2"/>
    <row r="118" s="22" customFormat="1" x14ac:dyDescent="0.2"/>
    <row r="119" s="22" customFormat="1" x14ac:dyDescent="0.2"/>
    <row r="120" s="22" customFormat="1" x14ac:dyDescent="0.2"/>
    <row r="121" s="22" customFormat="1" x14ac:dyDescent="0.2"/>
    <row r="122" s="22" customFormat="1" x14ac:dyDescent="0.2"/>
    <row r="123" s="22" customFormat="1" x14ac:dyDescent="0.2"/>
    <row r="124" s="22" customFormat="1" x14ac:dyDescent="0.2"/>
    <row r="125" s="22" customFormat="1" x14ac:dyDescent="0.2"/>
    <row r="126" s="22" customFormat="1" x14ac:dyDescent="0.2"/>
    <row r="127" s="22" customFormat="1" x14ac:dyDescent="0.2"/>
    <row r="128" s="22" customFormat="1" x14ac:dyDescent="0.2"/>
    <row r="129" s="22" customFormat="1" x14ac:dyDescent="0.2"/>
    <row r="130" s="22" customFormat="1" x14ac:dyDescent="0.2"/>
    <row r="131" s="22" customFormat="1" x14ac:dyDescent="0.2"/>
    <row r="132" s="22" customFormat="1" x14ac:dyDescent="0.2"/>
    <row r="133" s="22" customFormat="1" x14ac:dyDescent="0.2"/>
    <row r="134" s="22" customFormat="1" x14ac:dyDescent="0.2"/>
    <row r="135" s="22" customFormat="1" x14ac:dyDescent="0.2"/>
    <row r="136" s="22" customFormat="1" x14ac:dyDescent="0.2"/>
    <row r="137" s="22" customFormat="1" x14ac:dyDescent="0.2"/>
    <row r="138" s="22" customFormat="1" x14ac:dyDescent="0.2"/>
    <row r="139" s="22" customFormat="1" x14ac:dyDescent="0.2"/>
    <row r="140" s="22" customFormat="1" x14ac:dyDescent="0.2"/>
    <row r="141" s="22" customFormat="1" x14ac:dyDescent="0.2"/>
    <row r="142" s="22" customFormat="1" x14ac:dyDescent="0.2"/>
    <row r="143" s="22" customFormat="1" x14ac:dyDescent="0.2"/>
    <row r="144" s="22" customFormat="1" x14ac:dyDescent="0.2"/>
    <row r="145" s="22" customFormat="1" x14ac:dyDescent="0.2"/>
    <row r="146" s="22" customFormat="1" x14ac:dyDescent="0.2"/>
    <row r="147" s="22" customFormat="1" x14ac:dyDescent="0.2"/>
    <row r="148" s="22" customFormat="1" x14ac:dyDescent="0.2"/>
    <row r="149" s="22" customFormat="1" x14ac:dyDescent="0.2"/>
    <row r="150" s="22" customFormat="1" x14ac:dyDescent="0.2"/>
    <row r="151" s="22" customFormat="1" x14ac:dyDescent="0.2"/>
    <row r="152" s="22" customFormat="1" x14ac:dyDescent="0.2"/>
    <row r="153" s="22" customFormat="1" x14ac:dyDescent="0.2"/>
    <row r="154" s="22" customFormat="1" x14ac:dyDescent="0.2"/>
    <row r="155" s="22" customFormat="1" x14ac:dyDescent="0.2"/>
    <row r="156" s="22" customFormat="1" x14ac:dyDescent="0.2"/>
    <row r="157" s="22" customFormat="1" x14ac:dyDescent="0.2"/>
    <row r="158" s="22" customFormat="1" x14ac:dyDescent="0.2"/>
    <row r="159" s="22" customFormat="1" x14ac:dyDescent="0.2"/>
    <row r="160" s="22" customFormat="1" x14ac:dyDescent="0.2"/>
    <row r="161" s="22" customFormat="1" x14ac:dyDescent="0.2"/>
    <row r="162" s="22" customFormat="1" x14ac:dyDescent="0.2"/>
    <row r="163" s="22" customFormat="1" x14ac:dyDescent="0.2"/>
    <row r="164" s="22" customFormat="1" x14ac:dyDescent="0.2"/>
    <row r="165" s="22" customFormat="1" x14ac:dyDescent="0.2"/>
    <row r="166" s="22" customFormat="1" x14ac:dyDescent="0.2"/>
    <row r="167" s="22" customFormat="1" x14ac:dyDescent="0.2"/>
    <row r="168" s="22" customFormat="1" x14ac:dyDescent="0.2"/>
    <row r="169" s="22" customFormat="1" x14ac:dyDescent="0.2"/>
    <row r="170" s="22" customFormat="1" x14ac:dyDescent="0.2"/>
    <row r="171" s="22" customFormat="1" x14ac:dyDescent="0.2"/>
    <row r="172" s="22" customFormat="1" x14ac:dyDescent="0.2"/>
    <row r="173" s="22" customFormat="1" x14ac:dyDescent="0.2"/>
    <row r="174" s="22" customFormat="1" x14ac:dyDescent="0.2"/>
    <row r="175" s="22" customFormat="1" x14ac:dyDescent="0.2"/>
    <row r="176" s="22" customFormat="1" x14ac:dyDescent="0.2"/>
    <row r="177" s="22" customFormat="1" x14ac:dyDescent="0.2"/>
    <row r="178" s="22" customFormat="1" x14ac:dyDescent="0.2"/>
    <row r="179" s="22" customFormat="1" x14ac:dyDescent="0.2"/>
    <row r="180" s="22" customFormat="1" x14ac:dyDescent="0.2"/>
    <row r="181" s="22" customFormat="1" x14ac:dyDescent="0.2"/>
    <row r="182" s="22" customFormat="1" x14ac:dyDescent="0.2"/>
    <row r="183" s="22" customFormat="1" x14ac:dyDescent="0.2"/>
    <row r="184" s="22" customFormat="1" x14ac:dyDescent="0.2"/>
    <row r="185" s="22" customFormat="1" x14ac:dyDescent="0.2"/>
    <row r="186" s="22" customFormat="1" x14ac:dyDescent="0.2"/>
    <row r="187" s="22" customFormat="1" x14ac:dyDescent="0.2"/>
    <row r="188" s="22" customFormat="1" x14ac:dyDescent="0.2"/>
    <row r="189" s="22" customFormat="1" x14ac:dyDescent="0.2"/>
    <row r="190" s="22" customFormat="1" x14ac:dyDescent="0.2"/>
    <row r="191" s="22" customFormat="1" x14ac:dyDescent="0.2"/>
    <row r="192" s="22" customFormat="1" x14ac:dyDescent="0.2"/>
    <row r="193" s="22" customFormat="1" x14ac:dyDescent="0.2"/>
    <row r="194" s="22" customFormat="1" x14ac:dyDescent="0.2"/>
    <row r="195" s="22" customFormat="1" x14ac:dyDescent="0.2"/>
    <row r="196" s="22" customFormat="1" x14ac:dyDescent="0.2"/>
    <row r="197" s="22" customFormat="1" x14ac:dyDescent="0.2"/>
    <row r="198" s="22" customFormat="1" x14ac:dyDescent="0.2"/>
    <row r="199" s="22" customFormat="1" x14ac:dyDescent="0.2"/>
    <row r="200" s="22" customFormat="1" x14ac:dyDescent="0.2"/>
    <row r="201" s="22" customFormat="1" x14ac:dyDescent="0.2"/>
    <row r="202" s="22" customFormat="1" x14ac:dyDescent="0.2"/>
    <row r="203" s="22" customFormat="1" x14ac:dyDescent="0.2"/>
    <row r="204" s="22" customFormat="1" x14ac:dyDescent="0.2"/>
    <row r="205" s="22" customFormat="1" x14ac:dyDescent="0.2"/>
    <row r="206" s="22" customFormat="1" x14ac:dyDescent="0.2"/>
    <row r="207" s="22" customFormat="1" x14ac:dyDescent="0.2"/>
    <row r="208" s="22" customFormat="1" x14ac:dyDescent="0.2"/>
    <row r="209" s="22" customFormat="1" x14ac:dyDescent="0.2"/>
    <row r="210" s="22" customFormat="1" x14ac:dyDescent="0.2"/>
    <row r="211" s="22" customFormat="1" x14ac:dyDescent="0.2"/>
    <row r="212" s="22" customFormat="1" x14ac:dyDescent="0.2"/>
    <row r="213" s="22" customFormat="1" x14ac:dyDescent="0.2"/>
    <row r="214" s="22" customFormat="1" x14ac:dyDescent="0.2"/>
    <row r="215" s="22" customFormat="1" x14ac:dyDescent="0.2"/>
    <row r="216" s="22" customFormat="1" x14ac:dyDescent="0.2"/>
    <row r="217" s="22" customFormat="1" x14ac:dyDescent="0.2"/>
    <row r="218" s="22" customFormat="1" x14ac:dyDescent="0.2"/>
    <row r="219" s="22" customFormat="1" x14ac:dyDescent="0.2"/>
    <row r="220" s="22" customFormat="1" x14ac:dyDescent="0.2"/>
    <row r="221" s="22" customFormat="1" x14ac:dyDescent="0.2"/>
    <row r="222" s="22" customFormat="1" x14ac:dyDescent="0.2"/>
    <row r="223" s="22" customFormat="1" x14ac:dyDescent="0.2"/>
    <row r="224" s="22" customFormat="1" x14ac:dyDescent="0.2"/>
    <row r="225" s="22" customFormat="1" x14ac:dyDescent="0.2"/>
    <row r="226" s="22" customFormat="1" x14ac:dyDescent="0.2"/>
    <row r="227" s="22" customFormat="1" x14ac:dyDescent="0.2"/>
    <row r="228" s="22" customFormat="1" x14ac:dyDescent="0.2"/>
    <row r="229" s="22" customFormat="1" x14ac:dyDescent="0.2"/>
    <row r="230" s="22" customFormat="1" x14ac:dyDescent="0.2"/>
    <row r="231" s="22" customFormat="1" x14ac:dyDescent="0.2"/>
    <row r="232" s="22" customFormat="1" x14ac:dyDescent="0.2"/>
    <row r="233" s="22" customFormat="1" x14ac:dyDescent="0.2"/>
    <row r="234" s="22" customFormat="1" x14ac:dyDescent="0.2"/>
    <row r="235" s="22" customFormat="1" x14ac:dyDescent="0.2"/>
    <row r="236" s="22" customFormat="1" x14ac:dyDescent="0.2"/>
    <row r="237" s="22" customFormat="1" x14ac:dyDescent="0.2"/>
    <row r="238" s="22" customFormat="1" x14ac:dyDescent="0.2"/>
    <row r="239" s="22" customFormat="1" x14ac:dyDescent="0.2"/>
    <row r="240" s="22" customFormat="1" x14ac:dyDescent="0.2"/>
    <row r="241" s="22" customFormat="1" x14ac:dyDescent="0.2"/>
    <row r="242" s="22" customFormat="1" x14ac:dyDescent="0.2"/>
    <row r="243" s="22" customFormat="1" x14ac:dyDescent="0.2"/>
    <row r="244" s="22" customFormat="1" x14ac:dyDescent="0.2"/>
    <row r="245" s="22" customFormat="1" x14ac:dyDescent="0.2"/>
    <row r="246" s="22" customFormat="1" x14ac:dyDescent="0.2"/>
    <row r="247" s="22" customFormat="1" x14ac:dyDescent="0.2"/>
    <row r="248" s="22" customFormat="1" x14ac:dyDescent="0.2"/>
    <row r="249" s="22" customFormat="1" x14ac:dyDescent="0.2"/>
    <row r="250" s="22" customFormat="1" x14ac:dyDescent="0.2"/>
    <row r="251" s="22" customFormat="1" x14ac:dyDescent="0.2"/>
    <row r="252" s="22" customFormat="1" x14ac:dyDescent="0.2"/>
    <row r="253" s="22" customFormat="1" x14ac:dyDescent="0.2"/>
    <row r="254" s="22" customFormat="1" x14ac:dyDescent="0.2"/>
    <row r="255" s="22" customFormat="1" x14ac:dyDescent="0.2"/>
    <row r="256" s="22" customFormat="1" x14ac:dyDescent="0.2"/>
    <row r="257" s="22" customFormat="1" x14ac:dyDescent="0.2"/>
    <row r="258" s="22" customFormat="1" x14ac:dyDescent="0.2"/>
    <row r="259" s="22" customFormat="1" x14ac:dyDescent="0.2"/>
    <row r="260" s="22" customFormat="1" x14ac:dyDescent="0.2"/>
    <row r="261" s="22" customFormat="1" x14ac:dyDescent="0.2"/>
    <row r="262" s="22" customFormat="1" x14ac:dyDescent="0.2"/>
    <row r="263" s="22" customFormat="1" x14ac:dyDescent="0.2"/>
    <row r="264" s="22" customFormat="1" x14ac:dyDescent="0.2"/>
    <row r="265" s="22" customFormat="1" x14ac:dyDescent="0.2"/>
    <row r="266" s="22" customFormat="1" x14ac:dyDescent="0.2"/>
    <row r="267" s="22" customFormat="1" x14ac:dyDescent="0.2"/>
    <row r="268" s="22" customFormat="1" x14ac:dyDescent="0.2"/>
    <row r="269" s="22" customFormat="1" x14ac:dyDescent="0.2"/>
    <row r="270" s="22" customFormat="1" x14ac:dyDescent="0.2"/>
    <row r="271" s="22" customFormat="1" x14ac:dyDescent="0.2"/>
    <row r="272" s="22" customFormat="1" x14ac:dyDescent="0.2"/>
    <row r="273" s="22" customFormat="1" x14ac:dyDescent="0.2"/>
    <row r="274" s="22" customFormat="1" x14ac:dyDescent="0.2"/>
    <row r="275" s="22" customFormat="1" x14ac:dyDescent="0.2"/>
    <row r="276" s="22" customFormat="1" x14ac:dyDescent="0.2"/>
    <row r="277" s="22" customFormat="1" x14ac:dyDescent="0.2"/>
    <row r="278" s="22" customFormat="1" x14ac:dyDescent="0.2"/>
    <row r="279" s="22" customFormat="1" x14ac:dyDescent="0.2"/>
    <row r="280" s="22" customFormat="1" x14ac:dyDescent="0.2"/>
    <row r="281" s="22" customFormat="1" x14ac:dyDescent="0.2"/>
    <row r="282" s="22" customFormat="1" x14ac:dyDescent="0.2"/>
    <row r="283" s="22" customFormat="1" x14ac:dyDescent="0.2"/>
    <row r="284" s="22" customFormat="1" x14ac:dyDescent="0.2"/>
    <row r="285" s="22" customFormat="1" x14ac:dyDescent="0.2"/>
    <row r="286" s="22" customFormat="1" x14ac:dyDescent="0.2"/>
    <row r="287" s="22" customFormat="1" x14ac:dyDescent="0.2"/>
    <row r="288" s="22" customFormat="1" x14ac:dyDescent="0.2"/>
    <row r="289" s="22" customFormat="1" x14ac:dyDescent="0.2"/>
    <row r="290" s="22" customFormat="1" x14ac:dyDescent="0.2"/>
    <row r="291" s="22" customFormat="1" x14ac:dyDescent="0.2"/>
    <row r="292" s="22" customFormat="1" x14ac:dyDescent="0.2"/>
    <row r="293" s="22" customFormat="1" x14ac:dyDescent="0.2"/>
    <row r="294" s="22" customFormat="1" x14ac:dyDescent="0.2"/>
    <row r="295" s="22" customFormat="1" x14ac:dyDescent="0.2"/>
    <row r="296" s="22" customFormat="1" x14ac:dyDescent="0.2"/>
    <row r="297" s="22" customFormat="1" x14ac:dyDescent="0.2"/>
    <row r="298" s="22" customFormat="1" x14ac:dyDescent="0.2"/>
    <row r="299" s="22" customFormat="1" x14ac:dyDescent="0.2"/>
    <row r="300" s="22" customFormat="1" x14ac:dyDescent="0.2"/>
    <row r="301" s="22" customFormat="1" x14ac:dyDescent="0.2"/>
    <row r="302" s="22" customFormat="1" x14ac:dyDescent="0.2"/>
    <row r="303" s="22" customFormat="1" x14ac:dyDescent="0.2"/>
    <row r="304" s="22" customFormat="1" x14ac:dyDescent="0.2"/>
    <row r="305" s="22" customFormat="1" x14ac:dyDescent="0.2"/>
    <row r="306" s="22" customFormat="1" x14ac:dyDescent="0.2"/>
    <row r="307" s="22" customFormat="1" x14ac:dyDescent="0.2"/>
    <row r="308" s="22" customFormat="1" x14ac:dyDescent="0.2"/>
    <row r="309" s="22" customFormat="1" x14ac:dyDescent="0.2"/>
    <row r="310" s="22" customFormat="1" x14ac:dyDescent="0.2"/>
    <row r="311" s="22" customFormat="1" x14ac:dyDescent="0.2"/>
    <row r="312" s="22" customFormat="1" x14ac:dyDescent="0.2"/>
    <row r="313" s="22" customFormat="1" x14ac:dyDescent="0.2"/>
    <row r="314" s="22" customFormat="1" x14ac:dyDescent="0.2"/>
    <row r="315" s="22" customFormat="1" x14ac:dyDescent="0.2"/>
    <row r="316" s="22" customFormat="1" x14ac:dyDescent="0.2"/>
    <row r="317" s="22" customFormat="1" x14ac:dyDescent="0.2"/>
    <row r="318" s="22" customFormat="1" x14ac:dyDescent="0.2"/>
    <row r="319" s="22" customFormat="1" x14ac:dyDescent="0.2"/>
    <row r="320" s="22" customFormat="1" x14ac:dyDescent="0.2"/>
    <row r="321" s="22" customFormat="1" x14ac:dyDescent="0.2"/>
    <row r="322" s="22" customFormat="1" x14ac:dyDescent="0.2"/>
    <row r="323" s="22" customFormat="1" x14ac:dyDescent="0.2"/>
    <row r="324" s="22" customFormat="1" x14ac:dyDescent="0.2"/>
    <row r="325" s="22" customFormat="1" x14ac:dyDescent="0.2"/>
    <row r="326" s="22" customFormat="1" x14ac:dyDescent="0.2"/>
    <row r="327" s="22" customFormat="1" x14ac:dyDescent="0.2"/>
    <row r="328" s="22" customFormat="1" x14ac:dyDescent="0.2"/>
    <row r="329" s="22" customFormat="1" x14ac:dyDescent="0.2"/>
    <row r="330" s="22" customFormat="1" x14ac:dyDescent="0.2"/>
    <row r="331" s="22" customFormat="1" x14ac:dyDescent="0.2"/>
    <row r="332" s="22" customFormat="1" x14ac:dyDescent="0.2"/>
    <row r="333" s="22" customFormat="1" x14ac:dyDescent="0.2"/>
    <row r="334" s="22" customFormat="1" x14ac:dyDescent="0.2"/>
    <row r="335" s="22" customFormat="1" x14ac:dyDescent="0.2"/>
    <row r="336" s="22" customFormat="1" x14ac:dyDescent="0.2"/>
    <row r="337" s="22" customFormat="1" x14ac:dyDescent="0.2"/>
    <row r="338" s="22" customFormat="1" x14ac:dyDescent="0.2"/>
    <row r="339" s="22" customFormat="1" x14ac:dyDescent="0.2"/>
    <row r="340" s="22" customFormat="1" x14ac:dyDescent="0.2"/>
    <row r="341" s="22" customFormat="1" x14ac:dyDescent="0.2"/>
    <row r="342" s="22" customFormat="1" x14ac:dyDescent="0.2"/>
    <row r="343" s="22" customFormat="1" x14ac:dyDescent="0.2"/>
    <row r="344" s="22" customFormat="1" x14ac:dyDescent="0.2"/>
    <row r="345" s="22" customFormat="1" x14ac:dyDescent="0.2"/>
    <row r="346" s="22" customFormat="1" x14ac:dyDescent="0.2"/>
    <row r="347" s="22" customFormat="1" x14ac:dyDescent="0.2"/>
    <row r="348" s="22" customFormat="1" x14ac:dyDescent="0.2"/>
    <row r="349" s="22" customFormat="1" x14ac:dyDescent="0.2"/>
    <row r="350" s="22" customFormat="1" x14ac:dyDescent="0.2"/>
    <row r="351" s="22" customFormat="1" x14ac:dyDescent="0.2"/>
    <row r="352" s="22" customFormat="1" x14ac:dyDescent="0.2"/>
    <row r="353" s="22" customFormat="1" x14ac:dyDescent="0.2"/>
    <row r="354" s="22" customFormat="1" x14ac:dyDescent="0.2"/>
    <row r="355" s="22" customFormat="1" x14ac:dyDescent="0.2"/>
    <row r="356" s="22" customFormat="1" x14ac:dyDescent="0.2"/>
    <row r="357" s="22" customFormat="1" x14ac:dyDescent="0.2"/>
    <row r="358" s="22" customFormat="1" x14ac:dyDescent="0.2"/>
    <row r="359" s="22" customFormat="1" x14ac:dyDescent="0.2"/>
    <row r="360" s="22" customFormat="1" x14ac:dyDescent="0.2"/>
    <row r="361" s="22" customFormat="1" x14ac:dyDescent="0.2"/>
    <row r="362" s="22" customFormat="1" x14ac:dyDescent="0.2"/>
    <row r="363" s="22" customFormat="1" x14ac:dyDescent="0.2"/>
    <row r="364" s="22" customFormat="1" x14ac:dyDescent="0.2"/>
    <row r="365" s="22" customFormat="1" x14ac:dyDescent="0.2"/>
    <row r="366" s="22" customFormat="1" x14ac:dyDescent="0.2"/>
    <row r="367" s="22" customFormat="1" x14ac:dyDescent="0.2"/>
    <row r="368" s="22" customFormat="1" x14ac:dyDescent="0.2"/>
    <row r="369" s="22" customFormat="1" x14ac:dyDescent="0.2"/>
    <row r="370" s="22" customFormat="1" x14ac:dyDescent="0.2"/>
    <row r="371" s="22" customFormat="1" x14ac:dyDescent="0.2"/>
    <row r="372" s="22" customFormat="1" x14ac:dyDescent="0.2"/>
    <row r="373" s="22" customFormat="1" x14ac:dyDescent="0.2"/>
    <row r="374" s="22" customFormat="1" x14ac:dyDescent="0.2"/>
    <row r="375" s="22" customFormat="1" x14ac:dyDescent="0.2"/>
    <row r="376" s="22" customFormat="1" x14ac:dyDescent="0.2"/>
    <row r="377" s="22" customFormat="1" x14ac:dyDescent="0.2"/>
    <row r="378" s="22" customFormat="1" x14ac:dyDescent="0.2"/>
    <row r="379" s="22" customFormat="1" x14ac:dyDescent="0.2"/>
    <row r="380" s="22" customFormat="1" x14ac:dyDescent="0.2"/>
    <row r="381" s="22" customFormat="1" x14ac:dyDescent="0.2"/>
    <row r="382" s="22" customFormat="1" x14ac:dyDescent="0.2"/>
    <row r="383" s="22" customFormat="1" x14ac:dyDescent="0.2"/>
    <row r="384" s="22" customFormat="1" x14ac:dyDescent="0.2"/>
    <row r="385" s="22" customFormat="1" x14ac:dyDescent="0.2"/>
    <row r="386" s="22" customFormat="1" x14ac:dyDescent="0.2"/>
    <row r="387" s="22" customFormat="1" x14ac:dyDescent="0.2"/>
    <row r="388" s="22" customFormat="1" x14ac:dyDescent="0.2"/>
    <row r="389" s="22" customFormat="1" x14ac:dyDescent="0.2"/>
    <row r="390" s="22" customFormat="1" x14ac:dyDescent="0.2"/>
    <row r="391" s="22" customFormat="1" x14ac:dyDescent="0.2"/>
    <row r="392" s="22" customFormat="1" x14ac:dyDescent="0.2"/>
    <row r="393" s="22" customFormat="1" x14ac:dyDescent="0.2"/>
    <row r="394" s="22" customFormat="1" x14ac:dyDescent="0.2"/>
    <row r="395" s="22" customFormat="1" x14ac:dyDescent="0.2"/>
    <row r="396" s="22" customFormat="1" x14ac:dyDescent="0.2"/>
    <row r="397" s="22" customFormat="1" x14ac:dyDescent="0.2"/>
    <row r="398" s="22" customFormat="1" x14ac:dyDescent="0.2"/>
    <row r="399" s="22" customFormat="1" x14ac:dyDescent="0.2"/>
    <row r="400" s="22" customFormat="1" x14ac:dyDescent="0.2"/>
    <row r="401" s="22" customFormat="1" x14ac:dyDescent="0.2"/>
    <row r="402" s="22" customFormat="1" x14ac:dyDescent="0.2"/>
    <row r="403" s="22" customFormat="1" x14ac:dyDescent="0.2"/>
    <row r="404" s="22" customFormat="1" x14ac:dyDescent="0.2"/>
    <row r="405" s="22" customFormat="1" x14ac:dyDescent="0.2"/>
    <row r="406" s="22" customFormat="1" x14ac:dyDescent="0.2"/>
    <row r="407" s="22" customFormat="1" x14ac:dyDescent="0.2"/>
    <row r="408" s="22" customFormat="1" x14ac:dyDescent="0.2"/>
    <row r="409" s="22" customFormat="1" x14ac:dyDescent="0.2"/>
    <row r="410" s="22" customFormat="1" x14ac:dyDescent="0.2"/>
    <row r="411" s="22" customFormat="1" x14ac:dyDescent="0.2"/>
    <row r="412" s="22" customFormat="1" x14ac:dyDescent="0.2"/>
    <row r="413" s="22" customFormat="1" x14ac:dyDescent="0.2"/>
    <row r="414" s="22" customFormat="1" x14ac:dyDescent="0.2"/>
    <row r="415" s="22" customFormat="1" x14ac:dyDescent="0.2"/>
    <row r="416" s="22" customFormat="1" x14ac:dyDescent="0.2"/>
    <row r="417" s="22" customFormat="1" x14ac:dyDescent="0.2"/>
    <row r="418" s="22" customFormat="1" x14ac:dyDescent="0.2"/>
    <row r="419" s="22" customFormat="1" x14ac:dyDescent="0.2"/>
    <row r="420" s="22" customFormat="1" x14ac:dyDescent="0.2"/>
    <row r="421" s="22" customFormat="1" x14ac:dyDescent="0.2"/>
    <row r="422" s="22" customFormat="1" x14ac:dyDescent="0.2"/>
    <row r="423" s="22" customFormat="1" x14ac:dyDescent="0.2"/>
    <row r="424" s="22" customFormat="1" x14ac:dyDescent="0.2"/>
    <row r="425" s="22" customFormat="1" x14ac:dyDescent="0.2"/>
    <row r="426" s="22" customFormat="1" x14ac:dyDescent="0.2"/>
    <row r="427" s="22" customFormat="1" x14ac:dyDescent="0.2"/>
    <row r="428" s="22" customFormat="1" x14ac:dyDescent="0.2"/>
    <row r="429" s="22" customFormat="1" x14ac:dyDescent="0.2"/>
    <row r="430" s="22" customFormat="1" x14ac:dyDescent="0.2"/>
    <row r="431" s="22" customFormat="1" x14ac:dyDescent="0.2"/>
    <row r="432" s="22" customFormat="1" x14ac:dyDescent="0.2"/>
    <row r="433" s="22" customFormat="1" x14ac:dyDescent="0.2"/>
    <row r="434" s="22" customFormat="1" x14ac:dyDescent="0.2"/>
    <row r="435" s="22" customFormat="1" x14ac:dyDescent="0.2"/>
    <row r="436" s="22" customFormat="1" x14ac:dyDescent="0.2"/>
    <row r="437" s="22" customFormat="1" x14ac:dyDescent="0.2"/>
    <row r="438" s="22" customFormat="1" x14ac:dyDescent="0.2"/>
    <row r="439" s="22" customFormat="1" x14ac:dyDescent="0.2"/>
    <row r="440" s="22" customFormat="1" x14ac:dyDescent="0.2"/>
    <row r="441" s="22" customFormat="1" x14ac:dyDescent="0.2"/>
    <row r="442" s="22" customFormat="1" x14ac:dyDescent="0.2"/>
    <row r="443" s="22" customFormat="1" x14ac:dyDescent="0.2"/>
    <row r="444" s="22" customFormat="1" x14ac:dyDescent="0.2"/>
    <row r="445" s="22" customFormat="1" x14ac:dyDescent="0.2"/>
    <row r="446" s="22" customFormat="1" x14ac:dyDescent="0.2"/>
    <row r="447" s="22" customFormat="1" x14ac:dyDescent="0.2"/>
    <row r="448" s="22" customFormat="1" x14ac:dyDescent="0.2"/>
    <row r="449" s="22" customFormat="1" x14ac:dyDescent="0.2"/>
    <row r="450" s="22" customFormat="1" x14ac:dyDescent="0.2"/>
    <row r="451" s="22" customFormat="1" x14ac:dyDescent="0.2"/>
    <row r="452" s="22" customFormat="1" x14ac:dyDescent="0.2"/>
    <row r="453" s="22" customFormat="1" x14ac:dyDescent="0.2"/>
    <row r="454" s="22" customFormat="1" x14ac:dyDescent="0.2"/>
    <row r="455" s="22" customFormat="1" x14ac:dyDescent="0.2"/>
    <row r="456" s="22" customFormat="1" x14ac:dyDescent="0.2"/>
    <row r="457" s="22" customFormat="1" x14ac:dyDescent="0.2"/>
    <row r="458" s="22" customFormat="1" x14ac:dyDescent="0.2"/>
    <row r="459" s="22" customFormat="1" x14ac:dyDescent="0.2"/>
    <row r="460" s="22" customFormat="1" x14ac:dyDescent="0.2"/>
    <row r="461" s="22" customFormat="1" x14ac:dyDescent="0.2"/>
    <row r="462" s="22" customFormat="1" x14ac:dyDescent="0.2"/>
    <row r="463" s="22" customFormat="1" x14ac:dyDescent="0.2"/>
    <row r="464" s="22" customFormat="1" x14ac:dyDescent="0.2"/>
    <row r="465" s="22" customFormat="1" x14ac:dyDescent="0.2"/>
    <row r="466" s="22" customFormat="1" x14ac:dyDescent="0.2"/>
    <row r="467" s="22" customFormat="1" x14ac:dyDescent="0.2"/>
    <row r="468" s="22" customFormat="1" x14ac:dyDescent="0.2"/>
    <row r="469" s="22" customFormat="1" x14ac:dyDescent="0.2"/>
    <row r="470" s="22" customFormat="1" x14ac:dyDescent="0.2"/>
    <row r="471" s="22" customFormat="1" x14ac:dyDescent="0.2"/>
    <row r="472" s="22" customFormat="1" x14ac:dyDescent="0.2"/>
    <row r="473" s="22" customFormat="1" x14ac:dyDescent="0.2"/>
    <row r="474" s="22" customFormat="1" x14ac:dyDescent="0.2"/>
    <row r="475" s="22" customFormat="1" x14ac:dyDescent="0.2"/>
    <row r="476" s="22" customFormat="1" x14ac:dyDescent="0.2"/>
    <row r="477" s="22" customFormat="1" x14ac:dyDescent="0.2"/>
    <row r="478" s="22" customFormat="1" x14ac:dyDescent="0.2"/>
    <row r="479" s="22" customFormat="1" x14ac:dyDescent="0.2"/>
    <row r="480" s="22" customFormat="1" x14ac:dyDescent="0.2"/>
    <row r="481" s="22" customFormat="1" x14ac:dyDescent="0.2"/>
    <row r="482" s="22" customFormat="1" x14ac:dyDescent="0.2"/>
    <row r="483" s="22" customFormat="1" x14ac:dyDescent="0.2"/>
    <row r="484" s="22" customFormat="1" x14ac:dyDescent="0.2"/>
    <row r="485" s="22" customFormat="1" x14ac:dyDescent="0.2"/>
    <row r="486" s="22" customFormat="1" x14ac:dyDescent="0.2"/>
    <row r="487" s="22" customFormat="1" x14ac:dyDescent="0.2"/>
    <row r="488" s="22" customFormat="1" x14ac:dyDescent="0.2"/>
    <row r="489" s="22" customFormat="1" x14ac:dyDescent="0.2"/>
    <row r="490" s="22" customFormat="1" x14ac:dyDescent="0.2"/>
    <row r="491" s="22" customFormat="1" x14ac:dyDescent="0.2"/>
    <row r="492" s="22" customFormat="1" x14ac:dyDescent="0.2"/>
    <row r="493" s="22" customFormat="1" x14ac:dyDescent="0.2"/>
    <row r="494" s="22" customFormat="1" x14ac:dyDescent="0.2"/>
    <row r="495" s="22" customFormat="1" x14ac:dyDescent="0.2"/>
    <row r="496" s="22" customFormat="1" x14ac:dyDescent="0.2"/>
    <row r="497" s="22" customFormat="1" x14ac:dyDescent="0.2"/>
    <row r="498" s="22" customFormat="1" x14ac:dyDescent="0.2"/>
    <row r="499" s="22" customFormat="1" x14ac:dyDescent="0.2"/>
    <row r="500" s="22" customFormat="1" x14ac:dyDescent="0.2"/>
    <row r="501" s="22" customFormat="1" x14ac:dyDescent="0.2"/>
    <row r="502" s="22" customFormat="1" x14ac:dyDescent="0.2"/>
    <row r="503" s="22" customFormat="1" x14ac:dyDescent="0.2"/>
    <row r="504" s="22" customFormat="1" x14ac:dyDescent="0.2"/>
    <row r="505" s="22" customFormat="1" x14ac:dyDescent="0.2"/>
    <row r="506" s="22" customFormat="1" x14ac:dyDescent="0.2"/>
    <row r="507" s="22" customFormat="1" x14ac:dyDescent="0.2"/>
    <row r="508" s="22" customFormat="1" x14ac:dyDescent="0.2"/>
    <row r="509" s="22" customFormat="1" x14ac:dyDescent="0.2"/>
    <row r="510" s="22" customFormat="1" x14ac:dyDescent="0.2"/>
    <row r="511" s="22" customFormat="1" x14ac:dyDescent="0.2"/>
    <row r="512" s="22" customFormat="1" x14ac:dyDescent="0.2"/>
    <row r="513" s="22" customFormat="1" x14ac:dyDescent="0.2"/>
    <row r="514" s="22" customFormat="1" x14ac:dyDescent="0.2"/>
    <row r="515" s="22" customFormat="1" x14ac:dyDescent="0.2"/>
    <row r="516" s="22" customFormat="1" x14ac:dyDescent="0.2"/>
    <row r="517" s="22" customFormat="1" x14ac:dyDescent="0.2"/>
    <row r="518" s="22" customFormat="1" x14ac:dyDescent="0.2"/>
    <row r="519" s="22" customFormat="1" x14ac:dyDescent="0.2"/>
    <row r="520" s="22" customFormat="1" x14ac:dyDescent="0.2"/>
    <row r="521" s="22" customFormat="1" x14ac:dyDescent="0.2"/>
    <row r="522" s="22" customFormat="1" x14ac:dyDescent="0.2"/>
    <row r="523" s="22" customFormat="1" x14ac:dyDescent="0.2"/>
    <row r="524" s="22" customFormat="1" x14ac:dyDescent="0.2"/>
    <row r="525" s="22" customFormat="1" x14ac:dyDescent="0.2"/>
    <row r="526" s="22" customFormat="1" x14ac:dyDescent="0.2"/>
    <row r="527" s="22" customFormat="1" x14ac:dyDescent="0.2"/>
    <row r="528" s="22" customFormat="1" x14ac:dyDescent="0.2"/>
    <row r="529" s="22" customFormat="1" x14ac:dyDescent="0.2"/>
    <row r="530" s="22" customFormat="1" x14ac:dyDescent="0.2"/>
    <row r="531" s="22" customFormat="1" x14ac:dyDescent="0.2"/>
    <row r="532" s="22" customFormat="1" x14ac:dyDescent="0.2"/>
    <row r="533" s="22" customFormat="1" x14ac:dyDescent="0.2"/>
    <row r="534" s="22" customFormat="1" x14ac:dyDescent="0.2"/>
    <row r="535" s="22" customFormat="1" x14ac:dyDescent="0.2"/>
    <row r="536" s="22" customFormat="1" x14ac:dyDescent="0.2"/>
    <row r="537" s="22" customFormat="1" x14ac:dyDescent="0.2"/>
    <row r="538" s="22" customFormat="1" x14ac:dyDescent="0.2"/>
    <row r="539" s="22" customFormat="1" x14ac:dyDescent="0.2"/>
    <row r="540" s="22" customFormat="1" x14ac:dyDescent="0.2"/>
    <row r="541" s="22" customFormat="1" x14ac:dyDescent="0.2"/>
    <row r="542" s="22" customFormat="1" x14ac:dyDescent="0.2"/>
    <row r="543" s="22" customFormat="1" x14ac:dyDescent="0.2"/>
    <row r="544" s="22" customFormat="1" x14ac:dyDescent="0.2"/>
    <row r="545" s="22" customFormat="1" x14ac:dyDescent="0.2"/>
    <row r="546" s="22" customFormat="1" x14ac:dyDescent="0.2"/>
    <row r="547" s="22" customFormat="1" x14ac:dyDescent="0.2"/>
    <row r="548" s="22" customFormat="1" x14ac:dyDescent="0.2"/>
    <row r="549" s="22" customFormat="1" x14ac:dyDescent="0.2"/>
    <row r="550" s="22" customFormat="1" x14ac:dyDescent="0.2"/>
    <row r="551" s="22" customFormat="1" x14ac:dyDescent="0.2"/>
    <row r="552" s="22" customFormat="1" x14ac:dyDescent="0.2"/>
    <row r="553" s="22" customFormat="1" x14ac:dyDescent="0.2"/>
    <row r="554" s="22" customFormat="1" x14ac:dyDescent="0.2"/>
    <row r="555" s="22" customFormat="1" x14ac:dyDescent="0.2"/>
    <row r="556" s="22" customFormat="1" x14ac:dyDescent="0.2"/>
    <row r="557" s="22" customFormat="1" x14ac:dyDescent="0.2"/>
    <row r="558" s="22" customFormat="1" x14ac:dyDescent="0.2"/>
    <row r="559" s="22" customFormat="1" x14ac:dyDescent="0.2"/>
    <row r="560" s="22" customFormat="1" x14ac:dyDescent="0.2"/>
    <row r="561" s="22" customFormat="1" x14ac:dyDescent="0.2"/>
    <row r="562" s="22" customFormat="1" x14ac:dyDescent="0.2"/>
    <row r="563" s="22" customFormat="1" x14ac:dyDescent="0.2"/>
    <row r="564" s="22" customFormat="1" x14ac:dyDescent="0.2"/>
    <row r="565" s="22" customFormat="1" x14ac:dyDescent="0.2"/>
    <row r="566" s="22" customFormat="1" x14ac:dyDescent="0.2"/>
    <row r="567" s="22" customFormat="1" x14ac:dyDescent="0.2"/>
    <row r="568" s="22" customFormat="1" x14ac:dyDescent="0.2"/>
    <row r="569" s="22" customFormat="1" x14ac:dyDescent="0.2"/>
    <row r="570" s="22" customFormat="1" x14ac:dyDescent="0.2"/>
    <row r="571" s="22" customFormat="1" x14ac:dyDescent="0.2"/>
    <row r="572" s="22" customFormat="1" x14ac:dyDescent="0.2"/>
    <row r="573" s="22" customFormat="1" x14ac:dyDescent="0.2"/>
    <row r="574" s="22" customFormat="1" x14ac:dyDescent="0.2"/>
    <row r="575" s="22" customFormat="1" x14ac:dyDescent="0.2"/>
    <row r="576" s="22" customFormat="1" x14ac:dyDescent="0.2"/>
    <row r="577" s="22" customFormat="1" x14ac:dyDescent="0.2"/>
    <row r="578" s="22" customFormat="1" x14ac:dyDescent="0.2"/>
    <row r="579" s="22" customFormat="1" x14ac:dyDescent="0.2"/>
    <row r="580" s="22" customFormat="1" x14ac:dyDescent="0.2"/>
    <row r="581" s="22" customFormat="1" x14ac:dyDescent="0.2"/>
    <row r="582" s="22" customFormat="1" x14ac:dyDescent="0.2"/>
    <row r="583" s="22" customFormat="1" x14ac:dyDescent="0.2"/>
    <row r="584" s="22" customFormat="1" x14ac:dyDescent="0.2"/>
    <row r="585" s="22" customFormat="1" x14ac:dyDescent="0.2"/>
    <row r="586" s="22" customFormat="1" x14ac:dyDescent="0.2"/>
    <row r="587" s="22" customFormat="1" x14ac:dyDescent="0.2"/>
    <row r="588" s="22" customFormat="1" x14ac:dyDescent="0.2"/>
    <row r="589" s="22" customFormat="1" x14ac:dyDescent="0.2"/>
    <row r="590" s="22" customFormat="1" x14ac:dyDescent="0.2"/>
    <row r="591" s="22" customFormat="1" x14ac:dyDescent="0.2"/>
    <row r="592" s="22" customFormat="1" x14ac:dyDescent="0.2"/>
    <row r="593" s="22" customFormat="1" x14ac:dyDescent="0.2"/>
    <row r="594" s="22" customFormat="1" x14ac:dyDescent="0.2"/>
    <row r="595" s="22" customFormat="1" x14ac:dyDescent="0.2"/>
    <row r="596" s="22" customFormat="1" x14ac:dyDescent="0.2"/>
    <row r="597" s="22" customFormat="1" x14ac:dyDescent="0.2"/>
    <row r="598" s="22" customFormat="1" x14ac:dyDescent="0.2"/>
    <row r="599" s="22" customFormat="1" x14ac:dyDescent="0.2"/>
    <row r="600" s="22" customFormat="1" x14ac:dyDescent="0.2"/>
    <row r="601" s="22" customFormat="1" x14ac:dyDescent="0.2"/>
    <row r="602" s="22" customFormat="1" x14ac:dyDescent="0.2"/>
    <row r="603" s="22" customFormat="1" x14ac:dyDescent="0.2"/>
    <row r="604" s="22" customFormat="1" x14ac:dyDescent="0.2"/>
    <row r="605" s="22" customFormat="1" x14ac:dyDescent="0.2"/>
    <row r="606" s="22" customFormat="1" x14ac:dyDescent="0.2"/>
    <row r="607" s="22" customFormat="1" x14ac:dyDescent="0.2"/>
    <row r="608" s="22" customFormat="1" x14ac:dyDescent="0.2"/>
    <row r="609" s="22" customFormat="1" x14ac:dyDescent="0.2"/>
    <row r="610" s="22" customFormat="1" x14ac:dyDescent="0.2"/>
    <row r="611" s="22" customFormat="1" x14ac:dyDescent="0.2"/>
    <row r="612" s="22" customFormat="1" x14ac:dyDescent="0.2"/>
    <row r="613" s="22" customFormat="1" x14ac:dyDescent="0.2"/>
    <row r="614" s="22" customFormat="1" x14ac:dyDescent="0.2"/>
    <row r="615" s="22" customFormat="1" x14ac:dyDescent="0.2"/>
    <row r="616" s="22" customFormat="1" x14ac:dyDescent="0.2"/>
    <row r="617" s="22" customFormat="1" x14ac:dyDescent="0.2"/>
    <row r="618" s="22" customFormat="1" x14ac:dyDescent="0.2"/>
    <row r="619" s="22" customFormat="1" x14ac:dyDescent="0.2"/>
    <row r="620" s="22" customFormat="1" x14ac:dyDescent="0.2"/>
    <row r="621" s="22" customFormat="1" x14ac:dyDescent="0.2"/>
    <row r="622" s="22" customFormat="1" x14ac:dyDescent="0.2"/>
    <row r="623" s="22" customFormat="1" x14ac:dyDescent="0.2"/>
    <row r="624" s="22" customFormat="1" x14ac:dyDescent="0.2"/>
    <row r="625" s="22" customFormat="1" x14ac:dyDescent="0.2"/>
    <row r="626" s="22" customFormat="1" x14ac:dyDescent="0.2"/>
    <row r="627" s="22" customFormat="1" x14ac:dyDescent="0.2"/>
    <row r="628" s="22" customFormat="1" x14ac:dyDescent="0.2"/>
    <row r="629" s="22" customFormat="1" x14ac:dyDescent="0.2"/>
    <row r="630" s="22" customFormat="1" x14ac:dyDescent="0.2"/>
    <row r="631" s="22" customFormat="1" x14ac:dyDescent="0.2"/>
    <row r="632" s="22" customFormat="1" x14ac:dyDescent="0.2"/>
    <row r="633" s="22" customFormat="1" x14ac:dyDescent="0.2"/>
    <row r="634" s="22" customFormat="1" x14ac:dyDescent="0.2"/>
    <row r="635" s="22" customFormat="1" x14ac:dyDescent="0.2"/>
    <row r="636" s="22" customFormat="1" x14ac:dyDescent="0.2"/>
    <row r="637" s="22" customFormat="1" x14ac:dyDescent="0.2"/>
    <row r="638" s="22" customFormat="1" x14ac:dyDescent="0.2"/>
    <row r="639" s="22" customFormat="1" x14ac:dyDescent="0.2"/>
    <row r="640" s="22" customFormat="1" x14ac:dyDescent="0.2"/>
    <row r="641" s="22" customFormat="1" x14ac:dyDescent="0.2"/>
    <row r="642" s="22" customFormat="1" x14ac:dyDescent="0.2"/>
    <row r="643" s="22" customFormat="1" x14ac:dyDescent="0.2"/>
    <row r="644" s="22" customFormat="1" x14ac:dyDescent="0.2"/>
    <row r="645" s="22" customFormat="1" x14ac:dyDescent="0.2"/>
    <row r="646" s="22" customFormat="1" x14ac:dyDescent="0.2"/>
    <row r="647" s="22" customFormat="1" x14ac:dyDescent="0.2"/>
    <row r="648" s="22" customFormat="1" x14ac:dyDescent="0.2"/>
    <row r="649" s="22" customFormat="1" x14ac:dyDescent="0.2"/>
    <row r="650" s="22" customFormat="1" x14ac:dyDescent="0.2"/>
    <row r="651" s="22" customFormat="1" x14ac:dyDescent="0.2"/>
    <row r="652" s="22" customFormat="1" x14ac:dyDescent="0.2"/>
    <row r="653" s="22" customFormat="1" x14ac:dyDescent="0.2"/>
    <row r="654" s="22" customFormat="1" x14ac:dyDescent="0.2"/>
    <row r="655" s="22" customFormat="1" x14ac:dyDescent="0.2"/>
    <row r="656" s="22" customFormat="1" x14ac:dyDescent="0.2"/>
    <row r="657" s="22" customFormat="1" x14ac:dyDescent="0.2"/>
    <row r="658" s="22" customFormat="1" x14ac:dyDescent="0.2"/>
    <row r="659" s="22" customFormat="1" x14ac:dyDescent="0.2"/>
    <row r="660" s="22" customFormat="1" x14ac:dyDescent="0.2"/>
    <row r="661" s="22" customFormat="1" x14ac:dyDescent="0.2"/>
    <row r="662" s="22" customFormat="1" x14ac:dyDescent="0.2"/>
    <row r="663" s="22" customFormat="1" x14ac:dyDescent="0.2"/>
    <row r="664" s="22" customFormat="1" x14ac:dyDescent="0.2"/>
    <row r="665" s="22" customFormat="1" x14ac:dyDescent="0.2"/>
    <row r="666" s="22" customFormat="1" x14ac:dyDescent="0.2"/>
    <row r="667" s="22" customFormat="1" x14ac:dyDescent="0.2"/>
    <row r="668" s="22" customFormat="1" x14ac:dyDescent="0.2"/>
    <row r="669" s="22" customFormat="1" x14ac:dyDescent="0.2"/>
    <row r="670" s="22" customFormat="1" x14ac:dyDescent="0.2"/>
    <row r="671" s="22" customFormat="1" x14ac:dyDescent="0.2"/>
    <row r="672" s="22" customFormat="1" x14ac:dyDescent="0.2"/>
    <row r="673" s="22" customFormat="1" x14ac:dyDescent="0.2"/>
    <row r="674" s="22" customFormat="1" x14ac:dyDescent="0.2"/>
    <row r="675" s="22" customFormat="1" x14ac:dyDescent="0.2"/>
    <row r="676" s="22" customFormat="1" x14ac:dyDescent="0.2"/>
    <row r="677" s="22" customFormat="1" x14ac:dyDescent="0.2"/>
    <row r="678" s="22" customFormat="1" x14ac:dyDescent="0.2"/>
    <row r="679" s="22" customFormat="1" x14ac:dyDescent="0.2"/>
    <row r="680" s="22" customFormat="1" x14ac:dyDescent="0.2"/>
    <row r="681" s="22" customFormat="1" x14ac:dyDescent="0.2"/>
    <row r="682" s="22" customFormat="1" x14ac:dyDescent="0.2"/>
    <row r="683" s="22" customFormat="1" x14ac:dyDescent="0.2"/>
    <row r="684" s="22" customFormat="1" x14ac:dyDescent="0.2"/>
    <row r="685" s="22" customFormat="1" x14ac:dyDescent="0.2"/>
    <row r="686" s="22" customFormat="1" x14ac:dyDescent="0.2"/>
    <row r="687" s="22" customFormat="1" x14ac:dyDescent="0.2"/>
    <row r="688" s="22" customFormat="1" x14ac:dyDescent="0.2"/>
    <row r="689" s="22" customFormat="1" x14ac:dyDescent="0.2"/>
    <row r="690" s="22" customFormat="1" x14ac:dyDescent="0.2"/>
    <row r="691" s="22" customFormat="1" x14ac:dyDescent="0.2"/>
    <row r="692" s="22" customFormat="1" x14ac:dyDescent="0.2"/>
    <row r="693" s="22" customFormat="1" x14ac:dyDescent="0.2"/>
    <row r="694" s="22" customFormat="1" x14ac:dyDescent="0.2"/>
    <row r="695" s="22" customFormat="1" x14ac:dyDescent="0.2"/>
    <row r="696" s="22" customFormat="1" x14ac:dyDescent="0.2"/>
    <row r="697" s="22" customFormat="1" x14ac:dyDescent="0.2"/>
    <row r="698" s="22" customFormat="1" x14ac:dyDescent="0.2"/>
    <row r="699" s="22" customFormat="1" x14ac:dyDescent="0.2"/>
    <row r="700" s="22" customFormat="1" x14ac:dyDescent="0.2"/>
    <row r="701" s="22" customFormat="1" x14ac:dyDescent="0.2"/>
    <row r="702" s="22" customFormat="1" x14ac:dyDescent="0.2"/>
    <row r="703" s="22" customFormat="1" x14ac:dyDescent="0.2"/>
    <row r="704" s="22" customFormat="1" x14ac:dyDescent="0.2"/>
    <row r="705" s="22" customFormat="1" x14ac:dyDescent="0.2"/>
    <row r="706" s="22" customFormat="1" x14ac:dyDescent="0.2"/>
    <row r="707" s="22" customFormat="1" x14ac:dyDescent="0.2"/>
    <row r="708" s="22" customFormat="1" x14ac:dyDescent="0.2"/>
    <row r="709" s="22" customFormat="1" x14ac:dyDescent="0.2"/>
    <row r="710" s="22" customFormat="1" x14ac:dyDescent="0.2"/>
    <row r="711" s="22" customFormat="1" x14ac:dyDescent="0.2"/>
    <row r="712" s="22" customFormat="1" x14ac:dyDescent="0.2"/>
    <row r="713" s="22" customFormat="1" x14ac:dyDescent="0.2"/>
    <row r="714" s="22" customFormat="1" x14ac:dyDescent="0.2"/>
    <row r="715" s="22" customFormat="1" x14ac:dyDescent="0.2"/>
    <row r="716" s="22" customFormat="1" x14ac:dyDescent="0.2"/>
    <row r="717" s="22" customFormat="1" x14ac:dyDescent="0.2"/>
    <row r="718" s="22" customFormat="1" x14ac:dyDescent="0.2"/>
    <row r="719" s="22" customFormat="1" x14ac:dyDescent="0.2"/>
    <row r="720" s="22" customFormat="1" x14ac:dyDescent="0.2"/>
    <row r="721" s="22" customFormat="1" x14ac:dyDescent="0.2"/>
    <row r="722" s="22" customFormat="1" x14ac:dyDescent="0.2"/>
    <row r="723" s="22" customFormat="1" x14ac:dyDescent="0.2"/>
    <row r="724" s="22" customFormat="1" x14ac:dyDescent="0.2"/>
    <row r="725" s="22" customFormat="1" x14ac:dyDescent="0.2"/>
    <row r="726" s="22" customFormat="1" x14ac:dyDescent="0.2"/>
    <row r="727" s="22" customFormat="1" x14ac:dyDescent="0.2"/>
    <row r="728" s="22" customFormat="1" x14ac:dyDescent="0.2"/>
    <row r="729" s="22" customFormat="1" x14ac:dyDescent="0.2"/>
    <row r="730" s="22" customFormat="1" x14ac:dyDescent="0.2"/>
    <row r="731" s="22" customFormat="1" x14ac:dyDescent="0.2"/>
    <row r="732" s="22" customFormat="1" x14ac:dyDescent="0.2"/>
    <row r="733" s="22" customFormat="1" x14ac:dyDescent="0.2"/>
    <row r="734" s="22" customFormat="1" x14ac:dyDescent="0.2"/>
    <row r="735" s="22" customFormat="1" x14ac:dyDescent="0.2"/>
    <row r="736" s="22" customFormat="1" x14ac:dyDescent="0.2"/>
    <row r="737" s="22" customFormat="1" x14ac:dyDescent="0.2"/>
    <row r="738" s="22" customFormat="1" x14ac:dyDescent="0.2"/>
    <row r="739" s="22" customFormat="1" x14ac:dyDescent="0.2"/>
    <row r="740" s="22" customFormat="1" x14ac:dyDescent="0.2"/>
    <row r="741" s="22" customFormat="1" x14ac:dyDescent="0.2"/>
    <row r="742" s="22" customFormat="1" x14ac:dyDescent="0.2"/>
    <row r="743" s="22" customFormat="1" x14ac:dyDescent="0.2"/>
    <row r="744" s="22" customFormat="1" x14ac:dyDescent="0.2"/>
    <row r="745" s="22" customFormat="1" x14ac:dyDescent="0.2"/>
    <row r="746" s="22" customFormat="1" x14ac:dyDescent="0.2"/>
    <row r="747" s="22" customFormat="1" x14ac:dyDescent="0.2"/>
    <row r="748" s="22" customFormat="1" x14ac:dyDescent="0.2"/>
    <row r="749" s="22" customFormat="1" x14ac:dyDescent="0.2"/>
    <row r="750" s="22" customFormat="1" x14ac:dyDescent="0.2"/>
    <row r="751" s="22" customFormat="1" x14ac:dyDescent="0.2"/>
    <row r="752" s="22" customFormat="1" x14ac:dyDescent="0.2"/>
    <row r="753" s="22" customFormat="1" x14ac:dyDescent="0.2"/>
    <row r="754" s="22" customFormat="1" x14ac:dyDescent="0.2"/>
    <row r="755" s="22" customFormat="1" x14ac:dyDescent="0.2"/>
    <row r="756" s="22" customFormat="1" x14ac:dyDescent="0.2"/>
    <row r="757" s="22" customFormat="1" x14ac:dyDescent="0.2"/>
    <row r="758" s="22" customFormat="1" x14ac:dyDescent="0.2"/>
    <row r="759" s="22" customFormat="1" x14ac:dyDescent="0.2"/>
    <row r="760" s="22" customFormat="1" x14ac:dyDescent="0.2"/>
    <row r="761" s="22" customFormat="1" x14ac:dyDescent="0.2"/>
    <row r="762" s="22" customFormat="1" x14ac:dyDescent="0.2"/>
    <row r="763" s="22" customFormat="1" x14ac:dyDescent="0.2"/>
    <row r="764" s="22" customFormat="1" x14ac:dyDescent="0.2"/>
    <row r="765" s="22" customFormat="1" x14ac:dyDescent="0.2"/>
    <row r="766" s="22" customFormat="1" x14ac:dyDescent="0.2"/>
    <row r="767" s="22" customFormat="1" x14ac:dyDescent="0.2"/>
    <row r="768" s="22" customFormat="1" x14ac:dyDescent="0.2"/>
    <row r="769" s="22" customFormat="1" x14ac:dyDescent="0.2"/>
    <row r="770" s="22" customFormat="1" x14ac:dyDescent="0.2"/>
    <row r="771" s="22" customFormat="1" x14ac:dyDescent="0.2"/>
    <row r="772" s="22" customFormat="1" x14ac:dyDescent="0.2"/>
    <row r="773" s="22" customFormat="1" x14ac:dyDescent="0.2"/>
    <row r="774" s="22" customFormat="1" x14ac:dyDescent="0.2"/>
    <row r="775" s="22" customFormat="1" x14ac:dyDescent="0.2"/>
    <row r="776" s="22" customFormat="1" x14ac:dyDescent="0.2"/>
    <row r="777" s="22" customFormat="1" x14ac:dyDescent="0.2"/>
    <row r="778" s="22" customFormat="1" x14ac:dyDescent="0.2"/>
    <row r="779" s="22" customFormat="1" x14ac:dyDescent="0.2"/>
    <row r="780" s="22" customFormat="1" x14ac:dyDescent="0.2"/>
    <row r="781" s="22" customFormat="1" x14ac:dyDescent="0.2"/>
    <row r="782" s="22" customFormat="1" x14ac:dyDescent="0.2"/>
    <row r="783" s="22" customFormat="1" x14ac:dyDescent="0.2"/>
    <row r="784" s="22" customFormat="1" x14ac:dyDescent="0.2"/>
    <row r="785" s="22" customFormat="1" x14ac:dyDescent="0.2"/>
    <row r="786" s="22" customFormat="1" x14ac:dyDescent="0.2"/>
    <row r="787" s="22" customFormat="1" x14ac:dyDescent="0.2"/>
    <row r="788" s="22" customFormat="1" x14ac:dyDescent="0.2"/>
    <row r="789" s="22" customFormat="1" x14ac:dyDescent="0.2"/>
    <row r="790" s="22" customFormat="1" x14ac:dyDescent="0.2"/>
    <row r="791" s="22" customFormat="1" x14ac:dyDescent="0.2"/>
    <row r="792" s="22" customFormat="1" x14ac:dyDescent="0.2"/>
    <row r="793" s="22" customFormat="1" x14ac:dyDescent="0.2"/>
    <row r="794" s="22" customFormat="1" x14ac:dyDescent="0.2"/>
    <row r="795" s="22" customFormat="1" x14ac:dyDescent="0.2"/>
    <row r="796" s="22" customFormat="1" x14ac:dyDescent="0.2"/>
    <row r="797" s="22" customFormat="1" x14ac:dyDescent="0.2"/>
    <row r="798" s="22" customFormat="1" x14ac:dyDescent="0.2"/>
    <row r="799" s="22" customFormat="1" x14ac:dyDescent="0.2"/>
    <row r="800" s="22" customFormat="1" x14ac:dyDescent="0.2"/>
    <row r="801" s="22" customFormat="1" x14ac:dyDescent="0.2"/>
    <row r="802" s="22" customFormat="1" x14ac:dyDescent="0.2"/>
    <row r="803" s="22" customFormat="1" x14ac:dyDescent="0.2"/>
    <row r="804" s="22" customFormat="1" x14ac:dyDescent="0.2"/>
    <row r="805" s="22" customFormat="1" x14ac:dyDescent="0.2"/>
    <row r="806" s="22" customFormat="1" x14ac:dyDescent="0.2"/>
    <row r="807" s="22" customFormat="1" x14ac:dyDescent="0.2"/>
    <row r="808" s="22" customFormat="1" x14ac:dyDescent="0.2"/>
    <row r="809" s="22" customFormat="1" x14ac:dyDescent="0.2"/>
    <row r="810" s="22" customFormat="1" x14ac:dyDescent="0.2"/>
    <row r="811" s="22" customFormat="1" x14ac:dyDescent="0.2"/>
    <row r="812" s="22" customFormat="1" x14ac:dyDescent="0.2"/>
    <row r="813" s="22" customFormat="1" x14ac:dyDescent="0.2"/>
    <row r="814" s="22" customFormat="1" x14ac:dyDescent="0.2"/>
    <row r="815" s="22" customFormat="1" x14ac:dyDescent="0.2"/>
    <row r="816" s="22" customFormat="1" x14ac:dyDescent="0.2"/>
    <row r="817" s="22" customFormat="1" x14ac:dyDescent="0.2"/>
    <row r="818" s="22" customFormat="1" x14ac:dyDescent="0.2"/>
    <row r="819" s="22" customFormat="1" x14ac:dyDescent="0.2"/>
    <row r="820" s="22" customFormat="1" x14ac:dyDescent="0.2"/>
    <row r="821" s="22" customFormat="1" x14ac:dyDescent="0.2"/>
    <row r="822" s="22" customFormat="1" x14ac:dyDescent="0.2"/>
    <row r="823" s="22" customFormat="1" x14ac:dyDescent="0.2"/>
    <row r="824" s="22" customFormat="1" x14ac:dyDescent="0.2"/>
    <row r="825" s="22" customFormat="1" x14ac:dyDescent="0.2"/>
    <row r="826" s="22" customFormat="1" x14ac:dyDescent="0.2"/>
    <row r="827" s="22" customFormat="1" x14ac:dyDescent="0.2"/>
    <row r="828" s="22" customFormat="1" x14ac:dyDescent="0.2"/>
    <row r="829" s="22" customFormat="1" x14ac:dyDescent="0.2"/>
    <row r="830" s="22" customFormat="1" x14ac:dyDescent="0.2"/>
    <row r="831" s="22" customFormat="1" x14ac:dyDescent="0.2"/>
    <row r="832" s="22" customFormat="1" x14ac:dyDescent="0.2"/>
    <row r="833" s="22" customFormat="1" x14ac:dyDescent="0.2"/>
    <row r="834" s="22" customFormat="1" x14ac:dyDescent="0.2"/>
    <row r="835" s="22" customFormat="1" x14ac:dyDescent="0.2"/>
    <row r="836" s="22" customFormat="1" x14ac:dyDescent="0.2"/>
    <row r="837" s="22" customFormat="1" x14ac:dyDescent="0.2"/>
    <row r="838" s="22" customFormat="1" x14ac:dyDescent="0.2"/>
    <row r="839" s="22" customFormat="1" x14ac:dyDescent="0.2"/>
    <row r="840" s="22" customFormat="1" x14ac:dyDescent="0.2"/>
    <row r="841" s="22" customFormat="1" x14ac:dyDescent="0.2"/>
    <row r="842" s="22" customFormat="1" x14ac:dyDescent="0.2"/>
    <row r="843" s="22" customFormat="1" x14ac:dyDescent="0.2"/>
    <row r="844" s="22" customFormat="1" x14ac:dyDescent="0.2"/>
    <row r="845" s="22" customFormat="1" x14ac:dyDescent="0.2"/>
    <row r="846" s="22" customFormat="1" x14ac:dyDescent="0.2"/>
    <row r="847" s="22" customFormat="1" x14ac:dyDescent="0.2"/>
    <row r="848" s="22" customFormat="1" x14ac:dyDescent="0.2"/>
    <row r="849" s="22" customFormat="1" x14ac:dyDescent="0.2"/>
    <row r="850" s="22" customFormat="1" x14ac:dyDescent="0.2"/>
  </sheetData>
  <mergeCells count="19">
    <mergeCell ref="D16:D18"/>
    <mergeCell ref="F16:F18"/>
    <mergeCell ref="G16:G18"/>
    <mergeCell ref="I17:I18"/>
    <mergeCell ref="K17:K18"/>
    <mergeCell ref="A53:I53"/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  <mergeCell ref="L16:L18"/>
    <mergeCell ref="H17:H18"/>
    <mergeCell ref="J17:J18"/>
    <mergeCell ref="E16:E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2015-08-21T18:55:20Z</cp:lastPrinted>
  <dcterms:created xsi:type="dcterms:W3CDTF">2006-07-11T17:39:34Z</dcterms:created>
  <dcterms:modified xsi:type="dcterms:W3CDTF">2018-06-08T17:00:59Z</dcterms:modified>
</cp:coreProperties>
</file>