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A30" i="1"/>
  <c r="A31" s="1"/>
  <c r="A32" s="1"/>
  <c r="A33" s="1"/>
  <c r="A34" s="1"/>
  <c r="A35" s="1"/>
  <c r="A36" s="1"/>
  <c r="A37" s="1"/>
  <c r="L30"/>
  <c r="L45"/>
  <c r="L52"/>
  <c r="L50"/>
  <c r="L49"/>
  <c r="L47"/>
  <c r="L46"/>
  <c r="L44"/>
  <c r="L43"/>
  <c r="L39"/>
  <c r="L38"/>
  <c r="L36"/>
  <c r="L33"/>
  <c r="L32"/>
  <c r="L31"/>
  <c r="L29"/>
  <c r="L25"/>
  <c r="L21"/>
  <c r="L19"/>
  <c r="K52"/>
  <c r="M52" s="1"/>
  <c r="G36"/>
  <c r="J51"/>
  <c r="J33"/>
  <c r="H33"/>
  <c r="H51"/>
  <c r="K51" s="1"/>
  <c r="M51" s="1"/>
  <c r="G53"/>
  <c r="H53" l="1"/>
  <c r="I47"/>
  <c r="I45"/>
  <c r="I42"/>
  <c r="I35"/>
  <c r="I30"/>
  <c r="I34"/>
  <c r="I29"/>
  <c r="I23"/>
  <c r="I19"/>
  <c r="K43" l="1"/>
  <c r="K33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19"/>
  <c r="M19" s="1"/>
  <c r="M24" l="1"/>
  <c r="M29"/>
  <c r="M36"/>
  <c r="K28"/>
  <c r="M28" s="1"/>
  <c r="M53" l="1"/>
  <c r="J53"/>
  <c r="I53"/>
  <c r="L53" l="1"/>
  <c r="K53" l="1"/>
  <c r="F53" l="1"/>
  <c r="A20" l="1"/>
  <c r="A21" s="1"/>
  <c r="A22" s="1"/>
  <c r="A23" s="1"/>
  <c r="A24" s="1"/>
  <c r="A25" s="1"/>
  <c r="A26" s="1"/>
  <c r="A27" s="1"/>
  <c r="A28" s="1"/>
  <c r="A29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<sst xmlns="http://schemas.openxmlformats.org/spreadsheetml/2006/main" count="155" uniqueCount="84">
  <si>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</si>
  <si>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</si>
  <si>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</si>
  <si>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</si>
  <si>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</si>
  <si>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</si>
  <si>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</si>
  <si>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</si>
  <si>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</si>
  <si>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</si>
  <si>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</si>
  <si>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</si>
  <si>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</si>
  <si>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</si>
  <si>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</si>
  <si>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</si>
  <si>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</si>
  <si>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</si>
  <si>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</si>
  <si>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</si>
  <si>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</si>
  <si>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</si>
  <si>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</si>
  <si>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</si>
  <si>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</si>
  <si>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</si>
  <si>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</si>
  <si>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</si>
  <si>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</si>
  <si>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</si>
  <si>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</si>
  <si>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</si>
  <si>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</si>
  <si>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</si>
  <si>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</si>
  <si>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</si>
  <si>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</si>
  <si>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</si>
  <si>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</si>
  <si>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</si>
  <si>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</si>
  <si>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</si>
  <si>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</si>
  <si>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</si>
  <si>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</si>
  <si>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</si>
  <si>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</si>
  <si>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</si>
  <si>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</si>
  <si>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</si>
  <si>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</si>
  <si>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</si>
  <si>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</si>
  <si>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</si>
  <si>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</si>
  <si>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</si>
  <si>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</si>
  <si>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</si>
  <si>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</si>
  <si>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</si>
  <si>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</si>
  <si>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</si>
  <si>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</si>
  <si>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</si>
  <si>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</si>
  <si>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</si>
  <si>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</si>
  <si>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</si>
  <si>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</si>
  <si>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</si>
  <si>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</si>
  <si>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</si>
  <si>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</si>
  <si>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</si>
  <si>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</si>
  <si>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</si>
  <si>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</si>
  <si>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</si>
  <si>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</si>
  <si>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</si>
  <si>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</si>
  <si>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</si>
  <si>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Mes de Mayo 2017</t>
  </si>
  <si>
    <t>Mártires Encarnación Sánchez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</si>
</sst>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A19" zoomScale="40" zoomScaleNormal="40" zoomScaleSheetLayoutView="20" zoomScalePageLayoutView="50" workbookViewId="0">
      <selection activeCell="B33" sqref="B33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30" t="s">
        <v>66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" customFormat="1" ht="27.75">
      <c r="A11" s="37" t="s">
        <v>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1" customFormat="1" ht="27.75">
      <c r="A14" s="41" t="s">
        <v>82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1" customFormat="1" ht="27.75" thickBot="1"/>
    <row r="16" spans="1:13" ht="41.25" customHeight="1">
      <c r="A16" s="34" t="s">
        <v>8</v>
      </c>
      <c r="B16" s="31" t="s">
        <v>3</v>
      </c>
      <c r="C16" s="31" t="s">
        <v>10</v>
      </c>
      <c r="D16" s="31" t="s">
        <v>4</v>
      </c>
      <c r="E16" s="31" t="s">
        <v>9</v>
      </c>
      <c r="F16" s="43" t="s">
        <v>6</v>
      </c>
      <c r="G16" s="46" t="s">
        <v>70</v>
      </c>
      <c r="H16" s="38" t="s">
        <v>2</v>
      </c>
      <c r="I16" s="39"/>
      <c r="J16" s="39"/>
      <c r="K16" s="40"/>
      <c r="L16" s="54" t="s">
        <v>73</v>
      </c>
      <c r="M16" s="34" t="s">
        <v>7</v>
      </c>
    </row>
    <row r="17" spans="1:13" ht="27" customHeight="1">
      <c r="A17" s="35"/>
      <c r="B17" s="32"/>
      <c r="C17" s="32"/>
      <c r="D17" s="32"/>
      <c r="E17" s="32"/>
      <c r="F17" s="44"/>
      <c r="G17" s="47"/>
      <c r="H17" s="49" t="s">
        <v>1</v>
      </c>
      <c r="I17" s="49" t="s">
        <v>71</v>
      </c>
      <c r="J17" s="49" t="s">
        <v>0</v>
      </c>
      <c r="K17" s="50" t="s">
        <v>72</v>
      </c>
      <c r="L17" s="55"/>
      <c r="M17" s="35"/>
    </row>
    <row r="18" spans="1:13" ht="69.75" customHeight="1" thickBot="1">
      <c r="A18" s="36"/>
      <c r="B18" s="33"/>
      <c r="C18" s="33"/>
      <c r="D18" s="33"/>
      <c r="E18" s="33"/>
      <c r="F18" s="45"/>
      <c r="G18" s="48"/>
      <c r="H18" s="48"/>
      <c r="I18" s="48"/>
      <c r="J18" s="48"/>
      <c r="K18" s="51"/>
      <c r="L18" s="56"/>
      <c r="M18" s="36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>
        <f>1000</f>
        <v>1000</v>
      </c>
      <c r="M19" s="10">
        <f>F19-G19-K19-L19</f>
        <v>152873.32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2" si="0">H20+I20+J20</f>
        <v>8121.15</v>
      </c>
      <c r="L20" s="9"/>
      <c r="M20" s="14">
        <f t="shared" ref="M20:M52" si="1">F20-G20-K20-L20</f>
        <v>129076.26999999999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f>2000</f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51467.32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f>1500</f>
        <v>1500</v>
      </c>
      <c r="M29" s="14">
        <f t="shared" si="1"/>
        <v>50721.119999999995</v>
      </c>
    </row>
    <row r="30" spans="1:13" s="1" customFormat="1">
      <c r="A30" s="26">
        <f t="shared" si="2"/>
        <v>12</v>
      </c>
      <c r="B30" s="5" t="s">
        <v>23</v>
      </c>
      <c r="C30" s="6" t="s">
        <v>44</v>
      </c>
      <c r="D30" s="6" t="s">
        <v>63</v>
      </c>
      <c r="E30" s="13" t="s">
        <v>65</v>
      </c>
      <c r="F30" s="28">
        <v>85000</v>
      </c>
      <c r="G30" s="9">
        <v>7297.63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2000+9570.87+100</f>
        <v>11670.87</v>
      </c>
      <c r="M30" s="14">
        <f>F30-G30-K30-L30</f>
        <v>60075.24</v>
      </c>
    </row>
    <row r="31" spans="1:13" s="1" customFormat="1">
      <c r="A31" s="26">
        <f t="shared" si="2"/>
        <v>13</v>
      </c>
      <c r="B31" s="5" t="s">
        <v>24</v>
      </c>
      <c r="C31" s="6" t="s">
        <v>44</v>
      </c>
      <c r="D31" s="6" t="s">
        <v>64</v>
      </c>
      <c r="E31" s="13" t="s">
        <v>65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1500+916.8</f>
        <v>2416.8000000000002</v>
      </c>
      <c r="M31" s="14">
        <f t="shared" si="1"/>
        <v>25810.2</v>
      </c>
    </row>
    <row r="32" spans="1:13" s="1" customFormat="1">
      <c r="A32" s="26">
        <f t="shared" si="2"/>
        <v>14</v>
      </c>
      <c r="B32" s="5" t="s">
        <v>25</v>
      </c>
      <c r="C32" s="6" t="s">
        <v>44</v>
      </c>
      <c r="D32" s="6" t="s">
        <v>55</v>
      </c>
      <c r="E32" s="13" t="s">
        <v>65</v>
      </c>
      <c r="F32" s="28">
        <v>50000</v>
      </c>
      <c r="G32" s="9">
        <v>1854</v>
      </c>
      <c r="H32" s="9">
        <v>1520</v>
      </c>
      <c r="I32" s="9"/>
      <c r="J32" s="9">
        <v>1435</v>
      </c>
      <c r="K32" s="9">
        <f t="shared" si="0"/>
        <v>2955</v>
      </c>
      <c r="L32" s="9">
        <f>500+916.8</f>
        <v>1416.8</v>
      </c>
      <c r="M32" s="14">
        <f t="shared" si="1"/>
        <v>43774.2</v>
      </c>
    </row>
    <row r="33" spans="1:13" s="1" customFormat="1">
      <c r="A33" s="26">
        <f t="shared" si="2"/>
        <v>15</v>
      </c>
      <c r="B33" s="5" t="s">
        <v>69</v>
      </c>
      <c r="C33" s="6" t="s">
        <v>44</v>
      </c>
      <c r="D33" s="6" t="s">
        <v>68</v>
      </c>
      <c r="E33" s="13" t="s">
        <v>65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f>500</f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44</v>
      </c>
      <c r="D34" s="6" t="s">
        <v>54</v>
      </c>
      <c r="E34" s="13" t="s">
        <v>65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3113.57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51474.91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f>2559.67-2559.67</f>
        <v>0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46249.5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48789.82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48189.82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v>4495.7700000000004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65071.729999999996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2419.7600000000002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/>
      <c r="M42" s="14">
        <f t="shared" si="1"/>
        <v>48396.979999999996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1000+100</f>
        <v>1100</v>
      </c>
      <c r="M45" s="14">
        <f t="shared" si="1"/>
        <v>9258.0400000000009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</f>
        <v>300</v>
      </c>
      <c r="M47" s="14">
        <f t="shared" si="1"/>
        <v>14762.54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83</v>
      </c>
      <c r="C51" s="6" t="s">
        <v>47</v>
      </c>
      <c r="D51" s="5" t="s">
        <v>59</v>
      </c>
      <c r="E51" s="13" t="s">
        <v>65</v>
      </c>
      <c r="F51" s="8">
        <v>15000</v>
      </c>
      <c r="G51" s="9">
        <v>0</v>
      </c>
      <c r="H51" s="9">
        <f>F51*3.04%</f>
        <v>456</v>
      </c>
      <c r="I51" s="9"/>
      <c r="J51" s="9">
        <f>F51*2.87%</f>
        <v>430.5</v>
      </c>
      <c r="K51" s="9">
        <f t="shared" si="0"/>
        <v>886.5</v>
      </c>
      <c r="L51" s="9"/>
      <c r="M51" s="14">
        <f t="shared" si="1"/>
        <v>14113.5</v>
      </c>
    </row>
    <row r="52" spans="1:108" s="1" customFormat="1">
      <c r="A52" s="26">
        <f t="shared" si="2"/>
        <v>34</v>
      </c>
      <c r="B52" s="5" t="s">
        <v>40</v>
      </c>
      <c r="C52" s="6" t="s">
        <v>47</v>
      </c>
      <c r="D52" s="6" t="s">
        <v>58</v>
      </c>
      <c r="E52" s="13" t="s">
        <v>65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600+1404.2</f>
        <v>2004.2</v>
      </c>
      <c r="M52" s="14">
        <f t="shared" si="1"/>
        <v>9286.5999999999985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9">SUM(F19:F52)</f>
        <v>2051000</v>
      </c>
      <c r="G53" s="19">
        <f t="shared" si="9"/>
        <v>202059.13999999996</v>
      </c>
      <c r="H53" s="19">
        <f t="shared" si="9"/>
        <v>52568.300000000025</v>
      </c>
      <c r="I53" s="19">
        <f t="shared" si="9"/>
        <v>10260.36</v>
      </c>
      <c r="J53" s="19">
        <f t="shared" si="9"/>
        <v>58863.700000000012</v>
      </c>
      <c r="K53" s="19">
        <f t="shared" si="9"/>
        <v>121692.35999999999</v>
      </c>
      <c r="L53" s="19">
        <f t="shared" si="9"/>
        <v>53927.689999999995</v>
      </c>
      <c r="M53" s="20">
        <f t="shared" si="9"/>
        <v>1673320.81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53"/>
      <c r="B55" s="53"/>
      <c r="C55" s="53"/>
      <c r="D55" s="53"/>
      <c r="E55" s="53"/>
      <c r="F55" s="53"/>
      <c r="G55" s="53"/>
      <c r="H55" s="53"/>
      <c r="I55" s="53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8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08" ht="27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08" ht="27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08" ht="27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08" ht="27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08" ht="27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2017-06-02T14:40:47Z</dcterms:modified>
</cp:coreProperties>
</file>